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Apr22\"/>
    </mc:Choice>
  </mc:AlternateContent>
  <bookViews>
    <workbookView xWindow="830" yWindow="950" windowWidth="10490" windowHeight="6900" tabRatio="824" firstSheet="1"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4" i="13" l="1"/>
  <c r="B39" i="40" l="1"/>
  <c r="B78" i="47" l="1"/>
  <c r="B54" i="38" l="1"/>
  <c r="B57" i="39"/>
  <c r="B56" i="31" l="1"/>
  <c r="B75" i="17"/>
  <c r="B52" i="46"/>
  <c r="B55"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F13" i="33"/>
  <c r="P13" i="33"/>
  <c r="Q11" i="33"/>
  <c r="G11" i="33"/>
  <c r="AB13" i="33" l="1"/>
  <c r="AC11" i="33"/>
  <c r="AY11" i="33"/>
  <c r="AN11" i="33"/>
  <c r="AM13" i="33"/>
  <c r="R11" i="33"/>
  <c r="G13" i="33"/>
  <c r="Q13" i="33"/>
  <c r="H11" i="33"/>
  <c r="AC13" i="33" l="1"/>
  <c r="AD11" i="33"/>
  <c r="AO11" i="33"/>
  <c r="BK11" i="33"/>
  <c r="AY13" i="33"/>
  <c r="AZ11" i="33"/>
  <c r="AN13" i="33"/>
  <c r="S11" i="33"/>
  <c r="R13" i="33"/>
  <c r="H13" i="33"/>
  <c r="BK13" i="33"/>
  <c r="AZ13" i="33"/>
  <c r="AO13" i="33"/>
  <c r="AD13" i="33"/>
  <c r="I11" i="33"/>
  <c r="AE11" i="33"/>
  <c r="AP11" i="33"/>
  <c r="BL11" i="33"/>
  <c r="BA11" i="33"/>
  <c r="T11" i="33" l="1"/>
  <c r="S13" i="33"/>
  <c r="I13" i="33"/>
  <c r="BL13" i="33"/>
  <c r="AE13" i="33"/>
  <c r="AP13" i="33"/>
  <c r="BA13" i="33"/>
  <c r="J11" i="33"/>
  <c r="AF11" i="33"/>
  <c r="BB11" i="33"/>
  <c r="U11" i="33"/>
  <c r="BM11" i="33"/>
  <c r="AQ11" i="33"/>
  <c r="T13" i="33" l="1"/>
  <c r="J13" i="33"/>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<sst xmlns="http://schemas.openxmlformats.org/spreadsheetml/2006/main" count="3887" uniqueCount="1408">
  <si>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</si>
  <si>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</si>
  <si>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</si>
  <si>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</si>
  <si>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</si>
  <si>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</si>
  <si>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</si>
  <si>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</si>
  <si>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</si>
  <si>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</si>
  <si>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</si>
  <si>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</si>
  <si>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</si>
  <si>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</si>
  <si>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</si>
  <si>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</si>
  <si>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</si>
  <si>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</si>
  <si>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</si>
  <si>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</si>
  <si>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</si>
  <si>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</si>
  <si>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</si>
  <si>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</si>
  <si>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</si>
  <si>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</si>
  <si>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</si>
  <si>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</si>
  <si>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</si>
  <si>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</si>
  <si>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</si>
  <si>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</si>
  <si>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</si>
  <si>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</si>
  <si>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</si>
  <si>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</si>
  <si>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</si>
  <si>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</si>
  <si>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</si>
  <si>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</si>
  <si>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</si>
  <si>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</si>
  <si>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</si>
  <si>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</si>
  <si>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</si>
  <si>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</si>
  <si>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</si>
  <si>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</si>
  <si>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</si>
  <si>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</si>
  <si>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</si>
  <si>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</si>
  <si>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</si>
  <si>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</si>
  <si>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</si>
  <si>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</si>
  <si>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</si>
  <si>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</si>
  <si>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</si>
  <si>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</si>
  <si>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</si>
  <si>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</si>
  <si>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</si>
  <si>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</si>
  <si>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</si>
  <si>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</si>
  <si>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</si>
  <si>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</si>
  <si>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</si>
  <si>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</si>
  <si>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</si>
  <si>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</si>
  <si>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</si>
  <si>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</si>
  <si>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</si>
  <si>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</si>
  <si>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</si>
  <si>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</si>
  <si>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</si>
  <si>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</si>
  <si>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</si>
  <si>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</si>
  <si>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</si>
  <si>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</si>
  <si>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</si>
  <si>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</si>
  <si>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</si>
  <si>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</si>
  <si>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</si>
  <si>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</si>
  <si>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</si>
  <si>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</si>
  <si>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</si>
  <si>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</si>
  <si>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</si>
  <si>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</si>
  <si>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</si>
  <si>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</si>
  <si>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</si>
  <si>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</si>
  <si>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</si>
  <si>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</si>
  <si>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</si>
  <si>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</si>
  <si>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</si>
  <si>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</si>
  <si>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</si>
  <si>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</si>
  <si>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</si>
  <si>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</si>
  <si>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</si>
  <si>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</si>
  <si>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</si>
  <si>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</si>
  <si>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</si>
  <si>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</si>
  <si>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</si>
  <si>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</si>
  <si>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</si>
  <si>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</si>
  <si>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</si>
  <si>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</si>
  <si>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</si>
  <si>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</si>
  <si>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</si>
  <si>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</si>
  <si>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</si>
  <si>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</si>
  <si>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</si>
  <si>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</si>
  <si>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</si>
  <si>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</si>
  <si>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</si>
  <si>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</si>
  <si>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</si>
  <si>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</si>
  <si>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</si>
  <si>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</si>
  <si>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</si>
  <si>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</si>
  <si>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</si>
  <si>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</si>
  <si>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</si>
  <si>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</si>
  <si>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</si>
  <si>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</si>
  <si>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</si>
  <si>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</si>
  <si>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</si>
  <si>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</si>
  <si>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</si>
  <si>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</si>
  <si>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</si>
  <si>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</si>
  <si>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</si>
  <si>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</si>
  <si>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</si>
  <si>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</si>
  <si>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</si>
  <si>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</si>
  <si>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</si>
  <si>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</si>
  <si>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</si>
  <si>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</si>
  <si>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</si>
  <si>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</si>
  <si>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</si>
  <si>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</si>
  <si>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</si>
  <si>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</si>
  <si>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</si>
  <si>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</si>
  <si>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</si>
  <si>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</si>
  <si>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</si>
  <si>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</si>
  <si>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</si>
  <si>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</si>
  <si>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</si>
  <si>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</si>
  <si>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</si>
  <si>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</si>
  <si>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</si>
  <si>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</si>
  <si>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</si>
  <si>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</si>
  <si>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</si>
  <si>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</si>
  <si>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</si>
  <si>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</si>
  <si>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</si>
  <si>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</si>
  <si>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</si>
  <si>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</si>
  <si>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</si>
  <si>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</si>
  <si>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</si>
  <si>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</si>
  <si>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</si>
  <si>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</si>
  <si>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</si>
  <si>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</si>
  <si>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</si>
  <si>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</si>
  <si>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</si>
  <si>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</si>
  <si>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</si>
  <si>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</si>
  <si>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</si>
  <si>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</si>
  <si>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</si>
  <si>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</si>
  <si>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</si>
  <si>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</si>
  <si>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</si>
  <si>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</si>
  <si>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</si>
  <si>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</si>
  <si>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</si>
  <si>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</si>
  <si>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</si>
  <si>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</si>
  <si>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</si>
  <si>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</si>
  <si>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</si>
  <si>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</si>
  <si>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</si>
  <si>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</si>
  <si>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</si>
  <si>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</si>
  <si>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</si>
  <si>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</si>
  <si>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</si>
  <si>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</si>
  <si>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</si>
  <si>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</si>
  <si>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</si>
  <si>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</si>
  <si>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</si>
  <si>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</si>
  <si>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</si>
  <si>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</si>
  <si>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</si>
  <si>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</si>
  <si>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</si>
  <si>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</si>
  <si>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</si>
  <si>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</si>
  <si>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</si>
  <si>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</si>
  <si>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</si>
  <si>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</si>
  <si>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</si>
  <si>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</si>
  <si>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</si>
  <si>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</si>
  <si>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</si>
  <si>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</si>
  <si>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</si>
  <si>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</si>
  <si>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</si>
  <si>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</si>
  <si>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</si>
  <si>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</si>
  <si>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</si>
  <si>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</si>
  <si>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</si>
  <si>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</si>
  <si>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</si>
  <si>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</si>
  <si>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</si>
  <si>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</si>
  <si>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</si>
  <si>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</si>
  <si>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</si>
  <si>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</si>
  <si>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</si>
  <si>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</si>
  <si>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</si>
  <si>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</si>
  <si>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</si>
  <si>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</si>
  <si>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</si>
  <si>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</si>
  <si>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</si>
  <si>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</si>
  <si>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</si>
  <si>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</si>
  <si>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</si>
  <si>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</si>
  <si>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</si>
  <si>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</si>
  <si>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</si>
  <si>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</si>
  <si>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</si>
  <si>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</si>
  <si>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</si>
  <si>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</si>
  <si>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</si>
  <si>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</si>
  <si>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</si>
  <si>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</si>
  <si>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</si>
  <si>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</si>
  <si>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</si>
  <si>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</si>
  <si>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</si>
  <si>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</si>
  <si>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</si>
  <si>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</si>
  <si>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</si>
  <si>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</si>
  <si>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</si>
  <si>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</si>
  <si>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</si>
  <si>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</si>
  <si>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</si>
  <si>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</si>
  <si>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</si>
  <si>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</si>
  <si>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</si>
  <si>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</si>
  <si>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</si>
  <si>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</si>
  <si>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</si>
  <si>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</si>
  <si>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</si>
  <si>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</si>
  <si>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</si>
  <si>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</si>
  <si>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</si>
  <si>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</si>
  <si>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</si>
  <si>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</si>
  <si>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</si>
  <si>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</si>
  <si>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</si>
  <si>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</si>
  <si>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</si>
  <si>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</si>
  <si>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</si>
  <si>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</si>
  <si>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</si>
  <si>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</si>
  <si>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</si>
  <si>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</si>
  <si>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</si>
  <si>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</si>
  <si>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</si>
  <si>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</si>
  <si>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</si>
  <si>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</si>
  <si>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</si>
  <si>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</si>
  <si>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</si>
  <si>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</si>
  <si>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</si>
  <si>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</si>
  <si>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</si>
  <si>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</si>
  <si>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</si>
  <si>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</si>
  <si>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</si>
  <si>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</si>
  <si>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</si>
  <si>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</si>
  <si>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</si>
  <si>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</si>
  <si>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</si>
  <si>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</si>
  <si>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</si>
  <si>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</si>
  <si>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</si>
  <si>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</si>
  <si>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</si>
  <si>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</si>
  <si>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</si>
  <si>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</si>
  <si>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</si>
  <si>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</si>
  <si>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</si>
  <si>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</si>
  <si>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</si>
  <si>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</si>
  <si>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</si>
  <si>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</si>
  <si>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</si>
  <si>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</si>
  <si>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</si>
  <si>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</si>
  <si>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</si>
  <si>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</si>
  <si>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</si>
  <si>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</si>
  <si>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</si>
  <si>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</si>
  <si>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</si>
  <si>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</si>
  <si>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</si>
  <si>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</si>
  <si>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</si>
  <si>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</si>
  <si>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</si>
  <si>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</si>
  <si>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</si>
  <si>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</si>
  <si>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</si>
  <si>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</si>
  <si>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</si>
  <si>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</si>
  <si>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</si>
  <si>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</si>
  <si>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</si>
  <si>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</si>
  <si>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</si>
  <si>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</si>
  <si>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</si>
  <si>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</si>
  <si>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</si>
  <si>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</si>
  <si>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</si>
  <si>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</si>
  <si>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</si>
  <si>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</si>
  <si>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</si>
  <si>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</si>
  <si>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</si>
  <si>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</si>
  <si>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</si>
  <si>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</si>
  <si>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</si>
  <si>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</si>
  <si>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</si>
  <si>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</si>
  <si>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</si>
  <si>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</si>
  <si>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</si>
  <si>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</si>
  <si>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</si>
  <si>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</si>
  <si>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</si>
  <si>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</si>
  <si>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</si>
  <si>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</si>
  <si>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</si>
  <si>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</si>
  <si>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</si>
  <si>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</si>
  <si>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</si>
  <si>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</si>
  <si>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</si>
  <si>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</si>
  <si>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</si>
  <si>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</si>
  <si>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</si>
  <si>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</si>
  <si>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</si>
  <si>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</si>
  <si>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</si>
  <si>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</si>
  <si>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</si>
  <si>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</si>
  <si>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</si>
  <si>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</si>
  <si>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</si>
  <si>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</si>
  <si>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</si>
  <si>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</si>
  <si>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</si>
  <si>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</si>
  <si>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</si>
  <si>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</si>
  <si>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</si>
  <si>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</si>
  <si>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</si>
  <si>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</si>
  <si>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</si>
  <si>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</si>
  <si>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</si>
  <si>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</si>
  <si>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</si>
  <si>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</si>
  <si>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</si>
  <si>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</si>
  <si>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</si>
  <si>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</si>
  <si>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</si>
  <si>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</si>
  <si>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</si>
  <si>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</si>
  <si>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</si>
  <si>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</si>
  <si>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</si>
  <si>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</si>
  <si>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</si>
  <si>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</si>
  <si>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</si>
  <si>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</si>
  <si>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</si>
  <si>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</si>
  <si>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</si>
  <si>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</si>
  <si>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</si>
  <si>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</si>
  <si>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</si>
  <si>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</si>
  <si>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</si>
  <si>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</si>
  <si>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</si>
  <si>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</si>
  <si>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</si>
  <si>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</si>
  <si>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</si>
  <si>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</si>
  <si>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</si>
  <si>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</si>
  <si>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</si>
  <si>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</si>
  <si>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</si>
  <si>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</si>
  <si>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</si>
  <si>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</si>
  <si>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</si>
  <si>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</si>
  <si>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</si>
  <si>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</si>
  <si>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</si>
  <si>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</si>
  <si>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</si>
  <si>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</si>
  <si>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</si>
  <si>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</si>
  <si>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</si>
  <si>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</si>
  <si>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</si>
  <si>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</si>
  <si>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</si>
  <si>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</si>
  <si>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</si>
  <si>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</si>
  <si>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</si>
  <si>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</si>
  <si>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</si>
  <si>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</si>
  <si>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</si>
  <si>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</si>
  <si>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</si>
  <si>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</si>
  <si>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</si>
  <si>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</si>
  <si>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</si>
  <si>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</si>
  <si>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</si>
  <si>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</si>
  <si>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</si>
  <si>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</si>
  <si>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</si>
  <si>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</si>
  <si>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</si>
  <si>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</si>
  <si>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</si>
  <si>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</si>
  <si>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</si>
  <si>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</si>
  <si>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</si>
  <si>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</si>
  <si>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</si>
  <si>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</si>
  <si>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</si>
  <si>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</si>
  <si>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</si>
  <si>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</si>
  <si>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</si>
  <si>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</si>
  <si>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</si>
  <si>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</si>
  <si>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</si>
  <si>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</si>
  <si>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</si>
  <si>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</si>
  <si>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</si>
  <si>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</si>
  <si>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</si>
  <si>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</si>
  <si>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</si>
  <si>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</si>
  <si>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</si>
  <si>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</si>
  <si>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</si>
  <si>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</si>
  <si>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</si>
  <si>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</si>
  <si>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</si>
  <si>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</si>
  <si>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</si>
  <si>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</si>
  <si>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</si>
  <si>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</si>
  <si>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</si>
  <si>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</si>
  <si>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</si>
  <si>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</si>
  <si>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</si>
  <si>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</si>
  <si>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</si>
  <si>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</si>
  <si>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</si>
  <si>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</si>
  <si>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</si>
  <si>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</si>
  <si>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</si>
  <si>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</si>
  <si>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</si>
  <si>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</si>
  <si>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</si>
  <si>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</si>
  <si>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</si>
  <si>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</si>
  <si>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</si>
  <si>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</si>
  <si>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</si>
  <si>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</si>
  <si>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</si>
  <si>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</si>
  <si>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</si>
  <si>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</si>
  <si>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</si>
  <si>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</si>
  <si>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</si>
  <si>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</si>
  <si>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</si>
  <si>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</si>
  <si>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</si>
  <si>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</si>
  <si>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</si>
  <si>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</si>
  <si>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</si>
  <si>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</si>
  <si>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</si>
  <si>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</si>
  <si>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</si>
  <si>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</si>
  <si>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</si>
  <si>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</si>
  <si>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</si>
  <si>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</si>
  <si>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</si>
  <si>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</si>
  <si>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</si>
  <si>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</si>
  <si>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</si>
  <si>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</si>
  <si>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</si>
  <si>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</si>
  <si>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</si>
  <si>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</si>
  <si>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</si>
  <si>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</si>
  <si>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</si>
  <si>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</si>
  <si>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</si>
  <si>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</si>
  <si>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</si>
  <si>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</si>
  <si>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</si>
  <si>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</si>
  <si>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</si>
  <si>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</si>
  <si>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</si>
  <si>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</si>
  <si>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</si>
  <si>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</si>
  <si>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</si>
  <si>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</si>
  <si>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</si>
  <si>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</si>
  <si>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</si>
  <si>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</si>
  <si>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</si>
  <si>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</si>
  <si>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</si>
  <si>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</si>
  <si>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</si>
  <si>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</si>
  <si>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</si>
  <si>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</si>
  <si>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</si>
  <si>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</si>
  <si>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</si>
  <si>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</si>
  <si>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</si>
  <si>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</si>
  <si>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</si>
  <si>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</si>
  <si>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</si>
  <si>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</si>
  <si>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</si>
  <si>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</si>
  <si>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</si>
  <si>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</si>
  <si>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</si>
  <si>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</si>
  <si>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</si>
  <si>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</si>
  <si>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</si>
  <si>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</si>
  <si>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</si>
  <si>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</si>
  <si>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</si>
  <si>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</si>
  <si>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</si>
  <si>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</si>
  <si>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</si>
  <si>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</si>
  <si>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</si>
  <si>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</si>
  <si>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</si>
  <si>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</si>
  <si>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</si>
  <si>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</si>
  <si>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</si>
  <si>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</si>
  <si>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</si>
  <si>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</si>
  <si>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</si>
  <si>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</si>
  <si>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</si>
  <si>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</si>
  <si>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</si>
  <si>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</si>
  <si>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</si>
  <si>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</si>
  <si>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</si>
  <si>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</si>
  <si>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</si>
  <si>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</si>
  <si>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</si>
  <si>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</si>
  <si>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</si>
  <si>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</si>
  <si>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</si>
  <si>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</si>
  <si>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</si>
  <si>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</si>
  <si>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</si>
  <si>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</si>
  <si>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</si>
  <si>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</si>
  <si>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</si>
  <si>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</si>
  <si>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</si>
  <si>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</si>
  <si>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</si>
  <si>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</si>
  <si>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</si>
  <si>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</si>
  <si>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</si>
  <si>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</si>
  <si>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</si>
  <si>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</si>
  <si>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</si>
  <si>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</si>
  <si>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</si>
  <si>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</si>
  <si>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</si>
  <si>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</si>
  <si>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</si>
  <si>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</si>
  <si>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</si>
  <si>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</si>
  <si>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</si>
  <si>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</si>
  <si>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</si>
  <si>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</si>
  <si>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</si>
  <si>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</si>
  <si>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</si>
  <si>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</si>
  <si>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</si>
  <si>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</si>
  <si>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</si>
  <si>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</si>
  <si>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</si>
  <si>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</si>
  <si>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</si>
  <si>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</si>
  <si>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</si>
  <si>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</si>
  <si>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</si>
  <si>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</si>
  <si>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</si>
  <si>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</si>
  <si>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</si>
  <si>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</si>
  <si>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</si>
  <si>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</si>
  <si>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</si>
  <si>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</si>
  <si>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</si>
  <si>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</si>
  <si>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</si>
  <si>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</si>
  <si>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</si>
  <si>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</si>
  <si>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</si>
  <si>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</si>
  <si>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</si>
  <si>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</si>
  <si>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</si>
  <si>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</si>
  <si>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</si>
  <si>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</si>
  <si>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</si>
  <si>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</si>
  <si>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</si>
  <si>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</si>
  <si>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</si>
  <si>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</si>
  <si>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</si>
  <si>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</si>
  <si>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</si>
  <si>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</si>
  <si>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</si>
  <si>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</si>
  <si>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</si>
  <si>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</si>
  <si>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</si>
  <si>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</si>
  <si>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</si>
  <si>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</si>
  <si>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</si>
  <si>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</si>
  <si>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</si>
  <si>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</si>
  <si>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</si>
  <si>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</si>
  <si>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</si>
  <si>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</si>
  <si>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</si>
  <si>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</si>
  <si>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</si>
  <si>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</si>
  <si>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</si>
  <si>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</si>
  <si>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</si>
  <si>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</si>
  <si>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</si>
  <si>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</si>
  <si>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</si>
  <si>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</si>
  <si>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</si>
  <si>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</si>
  <si>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</si>
  <si>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</si>
  <si>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</si>
  <si>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</si>
  <si>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</si>
  <si>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</si>
  <si>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</si>
  <si>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</si>
  <si>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</si>
  <si>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</si>
  <si>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</si>
  <si>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</si>
  <si>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</si>
  <si>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</si>
  <si>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</si>
  <si>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</si>
  <si>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</si>
  <si>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</si>
  <si>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</si>
  <si>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</si>
  <si>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</si>
  <si>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</si>
  <si>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</si>
  <si>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</si>
  <si>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</si>
  <si>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</si>
  <si>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</si>
  <si>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</si>
  <si>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</si>
  <si>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</si>
  <si>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</si>
  <si>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</si>
  <si>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</si>
  <si>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</si>
  <si>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</si>
  <si>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</si>
  <si>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</si>
  <si>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</si>
  <si>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</si>
  <si>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</si>
  <si>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</si>
  <si>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</si>
  <si>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</si>
  <si>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</si>
  <si>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</si>
  <si>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</si>
  <si>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</si>
  <si>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</si>
  <si>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</si>
  <si>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</si>
  <si>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</si>
  <si>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</si>
  <si>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</si>
  <si>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</si>
  <si>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</si>
  <si>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</si>
  <si>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</si>
  <si>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</si>
  <si>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</si>
  <si>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</si>
  <si>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</si>
  <si>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</si>
  <si>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</si>
  <si>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</si>
  <si>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</si>
  <si>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</si>
  <si>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</si>
  <si>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</si>
  <si>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</si>
  <si>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</si>
  <si>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</si>
  <si>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</si>
  <si>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</si>
  <si>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</si>
  <si>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</si>
  <si>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</si>
  <si>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</si>
  <si>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</si>
  <si>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</si>
  <si>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</si>
  <si>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</si>
  <si>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</si>
  <si>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</si>
  <si>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</si>
  <si>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</si>
  <si>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</si>
  <si>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</si>
  <si>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</si>
  <si>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</si>
  <si>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</si>
  <si>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</si>
  <si>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</si>
  <si>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</si>
  <si>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</si>
  <si>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</si>
  <si>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</si>
  <si>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</si>
  <si>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</si>
  <si>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</si>
  <si>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</si>
  <si>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</si>
  <si>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</si>
  <si>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</si>
  <si>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</si>
  <si>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</si>
  <si>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</si>
  <si>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</si>
  <si>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</si>
  <si>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</si>
  <si>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</si>
  <si>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</si>
  <si>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</si>
  <si>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</si>
  <si>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</si>
  <si>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</si>
  <si>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</si>
  <si>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</si>
  <si>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</si>
  <si>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</si>
  <si>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</si>
  <si>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</si>
  <si>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</si>
  <si>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</si>
  <si>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</si>
  <si>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</si>
  <si>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</si>
  <si>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</si>
  <si>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</si>
  <si>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</si>
  <si>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</si>
  <si>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</si>
  <si>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</si>
  <si>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</si>
  <si>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</si>
  <si>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</si>
  <si>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</si>
  <si>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</si>
  <si>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</si>
  <si>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</si>
  <si>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</si>
  <si>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</si>
  <si>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</si>
  <si>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</si>
  <si>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</si>
  <si>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</si>
  <si>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</si>
  <si>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</si>
  <si>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</si>
  <si>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</si>
  <si>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</si>
  <si>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</si>
  <si>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</si>
  <si>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</si>
  <si>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</si>
  <si>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</si>
  <si>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</si>
  <si>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</si>
  <si>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</si>
  <si>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</si>
  <si>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</si>
  <si>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</si>
  <si>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</si>
  <si>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</si>
  <si>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</si>
  <si>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</si>
  <si>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</si>
  <si>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</si>
  <si>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</si>
  <si>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</si>
  <si>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</si>
  <si>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</si>
  <si>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</si>
  <si>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</si>
  <si>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</si>
  <si>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</si>
  <si>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</si>
  <si>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</si>
  <si>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</si>
  <si>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</si>
  <si>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</si>
  <si>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</si>
  <si>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</si>
  <si>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</si>
  <si>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</si>
  <si>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</si>
  <si>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</si>
  <si>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</si>
  <si>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</si>
  <si>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</si>
  <si>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</si>
  <si>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</si>
  <si>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</si>
  <si>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</si>
  <si>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</si>
  <si>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</si>
  <si>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</si>
  <si>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</si>
  <si>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</si>
  <si>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</si>
  <si>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</si>
  <si>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</si>
  <si>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</si>
  <si>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</si>
  <si>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</si>
  <si>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</si>
  <si>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</si>
  <si>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</si>
  <si>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</si>
  <si>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</si>
  <si>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</si>
  <si>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</si>
  <si>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</si>
  <si>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</si>
  <si>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</si>
  <si>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</si>
  <si>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</si>
  <si>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</si>
  <si>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</si>
  <si>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</si>
  <si>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</si>
  <si>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</si>
  <si>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</si>
  <si>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</si>
  <si>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</si>
  <si>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</si>
  <si>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</si>
  <si>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</si>
  <si>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</si>
  <si>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</si>
  <si>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</si>
  <si>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</si>
  <si>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</si>
  <si>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</si>
  <si>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</si>
  <si>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</si>
  <si>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</si>
  <si>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</si>
  <si>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</si>
  <si>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</si>
  <si>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</si>
  <si>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</si>
  <si>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</si>
  <si>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</si>
  <si>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</si>
  <si>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</si>
  <si>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</si>
  <si>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</si>
  <si>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</si>
  <si>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</si>
  <si>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</si>
  <si>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</si>
  <si>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</si>
  <si>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</si>
  <si>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</si>
  <si>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</si>
  <si>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</si>
  <si>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</si>
  <si>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</si>
  <si>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</si>
  <si>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</si>
  <si>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</si>
  <si>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</si>
  <si>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</si>
  <si>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</si>
  <si>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</si>
  <si>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</si>
  <si>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</si>
  <si>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</si>
  <si>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</si>
  <si>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</si>
  <si>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</si>
  <si>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</si>
  <si>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</si>
  <si>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</si>
  <si>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</si>
  <si>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</si>
  <si>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</si>
  <si>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</si>
  <si>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</si>
  <si>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</si>
  <si>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</si>
  <si>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</si>
  <si>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</si>
  <si>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</si>
  <si>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</si>
  <si>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</si>
  <si>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</si>
  <si>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</si>
  <si>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</si>
  <si>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</si>
  <si>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</si>
  <si>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</si>
  <si>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</si>
  <si>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</si>
  <si>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</si>
  <si>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</si>
  <si>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</si>
  <si>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</si>
  <si>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</si>
  <si>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</si>
  <si>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</si>
  <si>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</si>
  <si>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</si>
  <si>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</si>
  <si>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</si>
  <si>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</si>
  <si>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</si>
  <si>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</si>
  <si>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</si>
  <si>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</si>
  <si>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</si>
  <si>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</si>
  <si>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</si>
  <si>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</si>
  <si>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</si>
  <si>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</si>
  <si>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</si>
  <si>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</si>
  <si>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</si>
  <si>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</si>
  <si>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</si>
  <si>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</si>
  <si>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</si>
  <si>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</si>
  <si>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</si>
  <si>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</si>
  <si>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</si>
  <si>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</si>
  <si>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</si>
  <si>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</si>
  <si>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</si>
  <si>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</si>
  <si>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</si>
  <si>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</si>
  <si>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</si>
  <si>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</si>
  <si>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</si>
  <si>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</si>
  <si>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</si>
  <si>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</si>
  <si>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</si>
  <si>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</si>
  <si>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</si>
  <si>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</si>
  <si>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</si>
  <si>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</si>
  <si>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</si>
  <si>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</si>
  <si>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</si>
  <si>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</si>
  <si>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</si>
  <si>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</si>
  <si>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</si>
  <si>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</si>
  <si>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</si>
  <si>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</si>
  <si>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</si>
  <si>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</si>
  <si>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</si>
  <si>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</si>
  <si>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</si>
  <si>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</si>
  <si>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</si>
  <si>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</si>
  <si>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</si>
  <si>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</si>
  <si>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</si>
  <si>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</si>
  <si>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</si>
  <si>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</si>
  <si>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</si>
  <si>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</si>
  <si>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</si>
  <si>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</si>
  <si>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</si>
  <si>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</si>
  <si>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</si>
  <si>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</si>
  <si>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</si>
  <si>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</si>
  <si>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</si>
  <si>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</si>
  <si>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</si>
  <si>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</si>
  <si>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</si>
  <si>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</si>
  <si>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</si>
  <si>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</si>
  <si>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</si>
  <si>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</si>
  <si>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</si>
  <si>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</si>
  <si>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</si>
  <si>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</si>
  <si>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</si>
  <si>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</si>
  <si>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</si>
  <si>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</si>
  <si>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</si>
  <si>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</si>
  <si>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</si>
  <si>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</si>
  <si>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</si>
  <si>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</si>
  <si>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</si>
  <si>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</si>
  <si>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</si>
  <si>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</si>
  <si>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</si>
  <si>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</si>
  <si>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</si>
  <si>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</si>
  <si>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</si>
  <si>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</si>
  <si>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</si>
  <si>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</si>
  <si>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</si>
  <si>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</si>
  <si>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</si>
  <si>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</si>
  <si>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</si>
  <si>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</si>
  <si>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</si>
  <si>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</si>
  <si>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</si>
  <si>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</si>
  <si>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</si>
  <si>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</si>
  <si>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</si>
  <si>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</si>
  <si>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</si>
  <si>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</si>
  <si>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</si>
  <si>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</si>
  <si>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</si>
  <si>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</si>
  <si>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</si>
  <si>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</si>
  <si>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</si>
  <si>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</si>
  <si>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</si>
  <si>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</si>
  <si>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</si>
  <si>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</si>
  <si>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</si>
  <si>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</si>
  <si>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</si>
  <si>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</si>
  <si>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</si>
  <si>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</si>
  <si>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</si>
  <si>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</si>
  <si>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</si>
  <si>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</si>
  <si>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</si>
  <si>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</si>
  <si>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</si>
  <si>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</si>
  <si>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</si>
  <si>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</si>
  <si>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</si>
  <si>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</si>
  <si>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</si>
  <si>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</si>
  <si>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</si>
  <si>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</si>
  <si>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</si>
  <si>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</si>
  <si>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</si>
  <si>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</si>
  <si>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</si>
  <si>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</si>
  <si>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</si>
  <si>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</si>
  <si>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</si>
  <si>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</si>
  <si>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</si>
  <si>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</si>
  <si>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</si>
  <si>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</si>
  <si>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</si>
  <si>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</si>
  <si>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</si>
  <si>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</si>
  <si>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</si>
  <si>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</si>
  <si>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</si>
  <si>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</si>
  <si>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</si>
  <si>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</si>
  <si>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</si>
  <si>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</si>
  <si>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</si>
  <si>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</si>
  <si>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</si>
  <si>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</si>
  <si>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</si>
  <si>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</si>
  <si>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</si>
  <si>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</si>
  <si>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</si>
  <si>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</si>
  <si>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</si>
  <si>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</si>
  <si>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</si>
  <si>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</si>
  <si>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</si>
  <si>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</si>
  <si>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</si>
  <si>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</si>
  <si>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</si>
  <si>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</si>
  <si>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</si>
  <si>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</si>
  <si>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</si>
  <si>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</si>
  <si>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</si>
  <si>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</si>
  <si>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</si>
  <si>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</si>
  <si>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</si>
  <si>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</si>
  <si>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</si>
  <si>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</si>
  <si>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</si>
  <si>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</si>
  <si>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</si>
  <si>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</si>
  <si>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</si>
  <si>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</si>
  <si>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</si>
  <si>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</si>
  <si>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</si>
  <si>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</si>
  <si>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</si>
  <si>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</si>
  <si>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</si>
  <si>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</si>
  <si>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</si>
  <si>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</si>
  <si>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</si>
  <si>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</si>
  <si>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</si>
  <si>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</si>
  <si>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</si>
  <si>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</si>
  <si>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</si>
  <si>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</si>
  <si>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</si>
  <si>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</si>
  <si>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t>April 2022</t>
  </si>
  <si>
    <t>Thursday April 7, 2022</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</si>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</sst>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8"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35">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7" fillId="0" borderId="0" xfId="6" applyFont="1" applyBorder="1" applyAlignment="1">
      <alignment horizontal="left"/>
    </xf>
    <xf numFmtId="0" fontId="57" fillId="0" borderId="2" xfId="6" applyFont="1" applyBorder="1" applyAlignment="1">
      <alignment horizontal="left"/>
    </xf>
    <xf numFmtId="0" fontId="35" fillId="4" borderId="0" xfId="9" applyFont="1" applyFill="1" applyBorder="1" applyAlignment="1">
      <alignment horizontal="right"/>
    </xf>
    <xf numFmtId="0" fontId="3" fillId="2" borderId="0" xfId="7" applyFont="1" applyFill="1"/>
    <xf numFmtId="175" fontId="23" fillId="4" borderId="0" xfId="23" applyNumberFormat="1" applyFont="1" applyFill="1" applyAlignment="1" applyProtection="1">
      <alignment horizontal="right"/>
    </xf>
    <xf numFmtId="176" fontId="23" fillId="0" borderId="0" xfId="23" applyNumberFormat="1" applyFont="1" applyFill="1" applyAlignment="1" applyProtection="1">
      <alignment horizontal="right"/>
    </xf>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applyBorder="1" applyAlignment="1"/>
    <xf numFmtId="0" fontId="0" fillId="0" borderId="0" xfId="0" applyAlignment="1"/>
    <xf numFmtId="49" fontId="10" fillId="4" borderId="0" xfId="0" applyNumberFormat="1" applyFont="1" applyFill="1" applyBorder="1" applyAlignment="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23" fillId="0" borderId="4" xfId="8" applyFont="1" applyFill="1" applyBorder="1" applyAlignment="1" applyProtection="1">
      <alignment horizontal="center"/>
    </xf>
    <xf numFmtId="0" fontId="23" fillId="0" borderId="9" xfId="8" applyFont="1" applyFill="1" applyBorder="1" applyAlignment="1" applyProtection="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6" fillId="4" borderId="11" xfId="0" applyFont="1" applyFill="1" applyBorder="1" applyAlignment="1"/>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6" borderId="11" xfId="0" applyFont="1" applyFill="1" applyBorder="1" applyAlignment="1"/>
    <xf numFmtId="0" fontId="0" fillId="6" borderId="0" xfId="0" applyFill="1" applyAlignment="1"/>
    <xf numFmtId="0" fontId="16" fillId="4" borderId="0" xfId="0" applyFont="1" applyFill="1" applyBorder="1" applyAlignment="1">
      <alignment horizontal="left"/>
    </xf>
    <xf numFmtId="0" fontId="10" fillId="0" borderId="0" xfId="17" applyFont="1" applyFill="1" applyAlignment="1">
      <alignment horizontal="left"/>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19" fillId="4" borderId="0" xfId="23" applyFont="1" applyFill="1" applyAlignment="1" applyProtection="1"/>
    <xf numFmtId="0" fontId="21" fillId="4" borderId="0" xfId="23" applyFont="1" applyFill="1" applyAlignment="1"/>
    <xf numFmtId="0" fontId="18" fillId="0" borderId="0" xfId="11" applyFont="1" applyBorder="1" applyAlignment="1"/>
    <xf numFmtId="0" fontId="10" fillId="0" borderId="0" xfId="0" applyFont="1" applyAlignment="1">
      <alignment vertical="top" wrapText="1"/>
    </xf>
    <xf numFmtId="0" fontId="19" fillId="0" borderId="0" xfId="21" applyFont="1" applyFill="1" applyAlignment="1" applyProtection="1"/>
    <xf numFmtId="0" fontId="10" fillId="0" borderId="0" xfId="21" applyFont="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Fill="1" applyBorder="1" applyAlignment="1" applyProtection="1">
      <alignment horizontal="left" readingOrder="1"/>
    </xf>
    <xf numFmtId="0" fontId="19" fillId="0" borderId="0" xfId="16" applyFont="1" applyFill="1" applyAlignment="1" applyProtection="1"/>
    <xf numFmtId="0" fontId="21" fillId="0" borderId="0" xfId="16" applyFont="1" applyAlignment="1"/>
    <xf numFmtId="0" fontId="24" fillId="4" borderId="0" xfId="16" quotePrefix="1" applyFont="1" applyFill="1" applyBorder="1" applyAlignment="1" applyProtection="1">
      <alignment vertical="top" wrapText="1"/>
    </xf>
    <xf numFmtId="0" fontId="24" fillId="4" borderId="0" xfId="16" quotePrefix="1" applyFont="1" applyFill="1" applyBorder="1" applyAlignment="1" applyProtection="1">
      <alignment vertical="top"/>
    </xf>
    <xf numFmtId="0" fontId="19" fillId="0" borderId="0" xfId="18" applyFont="1" applyFill="1" applyBorder="1" applyAlignment="1" applyProtection="1"/>
    <xf numFmtId="0" fontId="19"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3" fillId="0" borderId="10" xfId="8" applyFont="1" applyFill="1" applyBorder="1" applyAlignment="1" applyProtection="1">
      <alignment horizontal="center"/>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19" applyFont="1" applyFill="1" applyAlignment="1" applyProtection="1">
      <alignment wrapText="1"/>
    </xf>
    <xf numFmtId="0" fontId="0" fillId="0" borderId="0" xfId="0" applyAlignment="1">
      <alignment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O7" sqref="O7:O8"/>
    </sheetView>
  </sheetViews>
  <sheetFormatPr defaultRowHeight="12.5" x14ac:dyDescent="0.25"/>
  <cols>
    <col min="1" max="1" width="6.453125" customWidth="1"/>
    <col min="2" max="2" width="14" customWidth="1"/>
    <col min="3" max="3" width="10.81640625" customWidth="1"/>
  </cols>
  <sheetData>
    <row r="1" spans="1:74" x14ac:dyDescent="0.25">
      <c r="A1" s="259" t="s">
        <v>223</v>
      </c>
      <c r="B1" s="260"/>
      <c r="C1" s="260"/>
      <c r="D1" s="710" t="s">
        <v>1402</v>
      </c>
      <c r="E1" s="711"/>
      <c r="F1" s="711"/>
      <c r="G1" s="260"/>
      <c r="H1" s="260"/>
      <c r="I1" s="260"/>
      <c r="J1" s="260"/>
      <c r="K1" s="260"/>
      <c r="L1" s="260"/>
      <c r="M1" s="260"/>
      <c r="N1" s="260"/>
      <c r="O1" s="260"/>
      <c r="P1" s="260"/>
    </row>
    <row r="2" spans="1:74" x14ac:dyDescent="0.25">
      <c r="A2" s="707" t="s">
        <v>1352</v>
      </c>
      <c r="D2" s="712" t="s">
        <v>1403</v>
      </c>
      <c r="E2" s="713"/>
      <c r="F2" s="713"/>
      <c r="G2" s="709" t="str">
        <f>"EIA completed modeling and analysis for this report on "&amp;Dates!D2&amp;"."</f>
        <v>EIA completed modeling and analysis for this report on Thursday April 7, 2022.</v>
      </c>
      <c r="H2" s="709"/>
      <c r="I2" s="709"/>
      <c r="J2" s="709"/>
      <c r="K2" s="709"/>
      <c r="L2" s="709"/>
      <c r="M2" s="709"/>
    </row>
    <row r="3" spans="1:74" x14ac:dyDescent="0.25">
      <c r="A3" t="s">
        <v>102</v>
      </c>
      <c r="D3" s="644">
        <f>YEAR(D1)-4</f>
        <v>2018</v>
      </c>
      <c r="G3" s="708"/>
      <c r="H3" s="12"/>
      <c r="I3" s="12"/>
      <c r="J3" s="12"/>
      <c r="K3" s="12"/>
      <c r="L3" s="12"/>
      <c r="M3" s="12"/>
    </row>
    <row r="4" spans="1:74" x14ac:dyDescent="0.25">
      <c r="D4" s="257"/>
    </row>
    <row r="5" spans="1:74" x14ac:dyDescent="0.25">
      <c r="A5" t="s">
        <v>1024</v>
      </c>
      <c r="D5" s="257">
        <f>+D3*100+1</f>
        <v>201801</v>
      </c>
    </row>
    <row r="7" spans="1:74" x14ac:dyDescent="0.25">
      <c r="A7" t="s">
        <v>1026</v>
      </c>
      <c r="D7" s="643">
        <f>IF(MONTH(D1)&gt;1,100*YEAR(D1)+MONTH(D1)-1,100*(YEAR(D1)-1)+12)</f>
        <v>202203</v>
      </c>
    </row>
    <row r="10" spans="1:74" s="271" customFormat="1" x14ac:dyDescent="0.25">
      <c r="A10" s="271" t="s">
        <v>224</v>
      </c>
    </row>
    <row r="11" spans="1:74" s="12" customFormat="1" ht="10" x14ac:dyDescent="0.2">
      <c r="A11" s="43"/>
      <c r="B11" s="44" t="s">
        <v>748</v>
      </c>
      <c r="C11" s="272">
        <f>+D5</f>
        <v>201801</v>
      </c>
      <c r="D11" s="45">
        <f>C11+1</f>
        <v>201802</v>
      </c>
      <c r="E11" s="45">
        <f>D11+1</f>
        <v>201803</v>
      </c>
      <c r="F11" s="46">
        <f>E11+1</f>
        <v>201804</v>
      </c>
      <c r="G11" s="46">
        <f t="shared" ref="G11:BR11" si="0">F11+1</f>
        <v>201805</v>
      </c>
      <c r="H11" s="46">
        <f t="shared" si="0"/>
        <v>201806</v>
      </c>
      <c r="I11" s="46">
        <f t="shared" si="0"/>
        <v>201807</v>
      </c>
      <c r="J11" s="46">
        <f t="shared" si="0"/>
        <v>201808</v>
      </c>
      <c r="K11" s="46">
        <f t="shared" si="0"/>
        <v>201809</v>
      </c>
      <c r="L11" s="46">
        <f t="shared" si="0"/>
        <v>201810</v>
      </c>
      <c r="M11" s="46">
        <f t="shared" si="0"/>
        <v>201811</v>
      </c>
      <c r="N11" s="46">
        <f t="shared" si="0"/>
        <v>201812</v>
      </c>
      <c r="O11" s="46">
        <f>+C11+100</f>
        <v>201901</v>
      </c>
      <c r="P11" s="46">
        <f t="shared" si="0"/>
        <v>201902</v>
      </c>
      <c r="Q11" s="46">
        <f t="shared" si="0"/>
        <v>201903</v>
      </c>
      <c r="R11" s="46">
        <f t="shared" si="0"/>
        <v>201904</v>
      </c>
      <c r="S11" s="46">
        <f t="shared" si="0"/>
        <v>201905</v>
      </c>
      <c r="T11" s="46">
        <f t="shared" si="0"/>
        <v>201906</v>
      </c>
      <c r="U11" s="46">
        <f t="shared" si="0"/>
        <v>201907</v>
      </c>
      <c r="V11" s="46">
        <f t="shared" si="0"/>
        <v>201908</v>
      </c>
      <c r="W11" s="46">
        <f t="shared" si="0"/>
        <v>201909</v>
      </c>
      <c r="X11" s="46">
        <f t="shared" si="0"/>
        <v>201910</v>
      </c>
      <c r="Y11" s="46">
        <f t="shared" si="0"/>
        <v>201911</v>
      </c>
      <c r="Z11" s="46">
        <f t="shared" si="0"/>
        <v>201912</v>
      </c>
      <c r="AA11" s="46">
        <f>+O11+100</f>
        <v>202001</v>
      </c>
      <c r="AB11" s="46">
        <f t="shared" si="0"/>
        <v>202002</v>
      </c>
      <c r="AC11" s="46">
        <f t="shared" si="0"/>
        <v>202003</v>
      </c>
      <c r="AD11" s="46">
        <f t="shared" si="0"/>
        <v>202004</v>
      </c>
      <c r="AE11" s="46">
        <f t="shared" si="0"/>
        <v>202005</v>
      </c>
      <c r="AF11" s="46">
        <f t="shared" si="0"/>
        <v>202006</v>
      </c>
      <c r="AG11" s="46">
        <f t="shared" si="0"/>
        <v>202007</v>
      </c>
      <c r="AH11" s="46">
        <f t="shared" si="0"/>
        <v>202008</v>
      </c>
      <c r="AI11" s="46">
        <f t="shared" si="0"/>
        <v>202009</v>
      </c>
      <c r="AJ11" s="46">
        <f t="shared" si="0"/>
        <v>202010</v>
      </c>
      <c r="AK11" s="46">
        <f t="shared" si="0"/>
        <v>202011</v>
      </c>
      <c r="AL11" s="46">
        <f t="shared" si="0"/>
        <v>202012</v>
      </c>
      <c r="AM11" s="46">
        <f>+AA11+100</f>
        <v>202101</v>
      </c>
      <c r="AN11" s="46">
        <f t="shared" si="0"/>
        <v>202102</v>
      </c>
      <c r="AO11" s="46">
        <f t="shared" si="0"/>
        <v>202103</v>
      </c>
      <c r="AP11" s="46">
        <f t="shared" si="0"/>
        <v>202104</v>
      </c>
      <c r="AQ11" s="46">
        <f t="shared" si="0"/>
        <v>202105</v>
      </c>
      <c r="AR11" s="46">
        <f t="shared" si="0"/>
        <v>202106</v>
      </c>
      <c r="AS11" s="46">
        <f t="shared" si="0"/>
        <v>202107</v>
      </c>
      <c r="AT11" s="46">
        <f t="shared" si="0"/>
        <v>202108</v>
      </c>
      <c r="AU11" s="46">
        <f t="shared" si="0"/>
        <v>202109</v>
      </c>
      <c r="AV11" s="46">
        <f t="shared" si="0"/>
        <v>202110</v>
      </c>
      <c r="AW11" s="46">
        <f t="shared" si="0"/>
        <v>202111</v>
      </c>
      <c r="AX11" s="46">
        <f t="shared" si="0"/>
        <v>202112</v>
      </c>
      <c r="AY11" s="46">
        <f>+AM11+100</f>
        <v>202201</v>
      </c>
      <c r="AZ11" s="46">
        <f t="shared" si="0"/>
        <v>202202</v>
      </c>
      <c r="BA11" s="46">
        <f t="shared" si="0"/>
        <v>202203</v>
      </c>
      <c r="BB11" s="46">
        <f t="shared" si="0"/>
        <v>202204</v>
      </c>
      <c r="BC11" s="46">
        <f t="shared" si="0"/>
        <v>202205</v>
      </c>
      <c r="BD11" s="46">
        <f t="shared" si="0"/>
        <v>202206</v>
      </c>
      <c r="BE11" s="46">
        <f t="shared" si="0"/>
        <v>202207</v>
      </c>
      <c r="BF11" s="46">
        <f t="shared" si="0"/>
        <v>202208</v>
      </c>
      <c r="BG11" s="46">
        <f t="shared" si="0"/>
        <v>202209</v>
      </c>
      <c r="BH11" s="46">
        <f t="shared" si="0"/>
        <v>202210</v>
      </c>
      <c r="BI11" s="46">
        <f t="shared" si="0"/>
        <v>202211</v>
      </c>
      <c r="BJ11" s="46">
        <f t="shared" si="0"/>
        <v>202212</v>
      </c>
      <c r="BK11" s="46">
        <f>+AY11+100</f>
        <v>202301</v>
      </c>
      <c r="BL11" s="46">
        <f t="shared" si="0"/>
        <v>202302</v>
      </c>
      <c r="BM11" s="46">
        <f t="shared" si="0"/>
        <v>202303</v>
      </c>
      <c r="BN11" s="46">
        <f t="shared" si="0"/>
        <v>202304</v>
      </c>
      <c r="BO11" s="46">
        <f t="shared" si="0"/>
        <v>202305</v>
      </c>
      <c r="BP11" s="46">
        <f t="shared" si="0"/>
        <v>202306</v>
      </c>
      <c r="BQ11" s="46">
        <f t="shared" si="0"/>
        <v>202307</v>
      </c>
      <c r="BR11" s="46">
        <f t="shared" si="0"/>
        <v>202308</v>
      </c>
      <c r="BS11" s="46">
        <f>BR11+1</f>
        <v>202309</v>
      </c>
      <c r="BT11" s="46">
        <f>BS11+1</f>
        <v>202310</v>
      </c>
      <c r="BU11" s="46">
        <f>BT11+1</f>
        <v>202311</v>
      </c>
      <c r="BV11" s="46">
        <f>BU11+1</f>
        <v>202312</v>
      </c>
    </row>
    <row r="12" spans="1:74" s="12" customFormat="1" ht="10" x14ac:dyDescent="0.2">
      <c r="A12" s="43"/>
      <c r="B12" s="47" t="s">
        <v>230</v>
      </c>
      <c r="C12" s="48">
        <v>289</v>
      </c>
      <c r="D12" s="48">
        <v>290</v>
      </c>
      <c r="E12" s="48">
        <v>291</v>
      </c>
      <c r="F12" s="48">
        <v>292</v>
      </c>
      <c r="G12" s="48">
        <v>293</v>
      </c>
      <c r="H12" s="48">
        <v>294</v>
      </c>
      <c r="I12" s="48">
        <v>295</v>
      </c>
      <c r="J12" s="48">
        <v>296</v>
      </c>
      <c r="K12" s="48">
        <v>297</v>
      </c>
      <c r="L12" s="48">
        <v>298</v>
      </c>
      <c r="M12" s="48">
        <v>299</v>
      </c>
      <c r="N12" s="48">
        <v>300</v>
      </c>
      <c r="O12" s="48">
        <v>301</v>
      </c>
      <c r="P12" s="48">
        <v>302</v>
      </c>
      <c r="Q12" s="48">
        <v>303</v>
      </c>
      <c r="R12" s="48">
        <v>304</v>
      </c>
      <c r="S12" s="48">
        <v>305</v>
      </c>
      <c r="T12" s="48">
        <v>306</v>
      </c>
      <c r="U12" s="48">
        <v>307</v>
      </c>
      <c r="V12" s="48">
        <v>308</v>
      </c>
      <c r="W12" s="48">
        <v>309</v>
      </c>
      <c r="X12" s="48">
        <v>310</v>
      </c>
      <c r="Y12" s="48">
        <v>311</v>
      </c>
      <c r="Z12" s="48">
        <v>312</v>
      </c>
      <c r="AA12" s="48">
        <v>313</v>
      </c>
      <c r="AB12" s="48">
        <v>314</v>
      </c>
      <c r="AC12" s="48">
        <v>315</v>
      </c>
      <c r="AD12" s="48">
        <v>316</v>
      </c>
      <c r="AE12" s="48">
        <v>317</v>
      </c>
      <c r="AF12" s="48">
        <v>318</v>
      </c>
      <c r="AG12" s="48">
        <v>319</v>
      </c>
      <c r="AH12" s="48">
        <v>320</v>
      </c>
      <c r="AI12" s="48">
        <v>321</v>
      </c>
      <c r="AJ12" s="48">
        <v>322</v>
      </c>
      <c r="AK12" s="48">
        <v>323</v>
      </c>
      <c r="AL12" s="48">
        <v>324</v>
      </c>
      <c r="AM12" s="48">
        <v>325</v>
      </c>
      <c r="AN12" s="48">
        <v>326</v>
      </c>
      <c r="AO12" s="48">
        <v>327</v>
      </c>
      <c r="AP12" s="48">
        <v>328</v>
      </c>
      <c r="AQ12" s="48">
        <v>329</v>
      </c>
      <c r="AR12" s="48">
        <v>330</v>
      </c>
      <c r="AS12" s="48">
        <v>331</v>
      </c>
      <c r="AT12" s="48">
        <v>332</v>
      </c>
      <c r="AU12" s="48">
        <v>333</v>
      </c>
      <c r="AV12" s="48">
        <v>334</v>
      </c>
      <c r="AW12" s="48">
        <v>335</v>
      </c>
      <c r="AX12" s="48">
        <v>336</v>
      </c>
      <c r="AY12" s="48">
        <v>337</v>
      </c>
      <c r="AZ12" s="48">
        <v>338</v>
      </c>
      <c r="BA12" s="48">
        <v>339</v>
      </c>
      <c r="BB12" s="48">
        <v>340</v>
      </c>
      <c r="BC12" s="48">
        <v>341</v>
      </c>
      <c r="BD12" s="48">
        <v>342</v>
      </c>
      <c r="BE12" s="48">
        <v>343</v>
      </c>
      <c r="BF12" s="48">
        <v>344</v>
      </c>
      <c r="BG12" s="48">
        <v>345</v>
      </c>
      <c r="BH12" s="48">
        <v>346</v>
      </c>
      <c r="BI12" s="48">
        <v>347</v>
      </c>
      <c r="BJ12" s="48">
        <v>348</v>
      </c>
      <c r="BK12" s="48">
        <v>349</v>
      </c>
      <c r="BL12" s="48">
        <v>350</v>
      </c>
      <c r="BM12" s="48">
        <v>351</v>
      </c>
      <c r="BN12" s="48">
        <v>352</v>
      </c>
      <c r="BO12" s="48">
        <v>353</v>
      </c>
      <c r="BP12" s="48">
        <v>354</v>
      </c>
      <c r="BQ12" s="48">
        <v>355</v>
      </c>
      <c r="BR12" s="48">
        <v>356</v>
      </c>
      <c r="BS12" s="48">
        <v>357</v>
      </c>
      <c r="BT12" s="48">
        <v>358</v>
      </c>
      <c r="BU12" s="48">
        <v>359</v>
      </c>
      <c r="BV12" s="48">
        <v>360</v>
      </c>
    </row>
    <row r="13" spans="1:74" s="271" customFormat="1" x14ac:dyDescent="0.25">
      <c r="B13" s="47" t="s">
        <v>1025</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U5" activePane="bottomRight" state="frozen"/>
      <selection activeCell="BF63" sqref="BF63"/>
      <selection pane="topRight" activeCell="BF63" sqref="BF63"/>
      <selection pane="bottomLeft" activeCell="BF63" sqref="BF63"/>
      <selection pane="bottomRight" activeCell="BA50" sqref="BA50"/>
    </sheetView>
  </sheetViews>
  <sheetFormatPr defaultColWidth="9.54296875" defaultRowHeight="10.5" x14ac:dyDescent="0.25"/>
  <cols>
    <col min="1" max="1" width="12" style="153" customWidth="1"/>
    <col min="2" max="2" width="32.453125" style="153" customWidth="1"/>
    <col min="3" max="3" width="7.54296875" style="153" customWidth="1"/>
    <col min="4" max="50" width="6.54296875" style="153" customWidth="1"/>
    <col min="51" max="55" width="6.54296875" style="365" customWidth="1"/>
    <col min="56" max="58" width="6.54296875" style="585" customWidth="1"/>
    <col min="59" max="59" width="6.54296875" style="365" customWidth="1"/>
    <col min="60" max="60" width="6.54296875" style="669" customWidth="1"/>
    <col min="61" max="62" width="6.54296875" style="365" customWidth="1"/>
    <col min="63" max="74" width="6.54296875" style="153" customWidth="1"/>
    <col min="75" max="75" width="9.54296875" style="153"/>
    <col min="76" max="77" width="11.54296875" style="153" bestFit="1" customWidth="1"/>
    <col min="78" max="16384" width="9.54296875" style="153"/>
  </cols>
  <sheetData>
    <row r="1" spans="1:74" ht="13.4" customHeight="1" x14ac:dyDescent="0.3">
      <c r="A1" s="758" t="s">
        <v>792</v>
      </c>
      <c r="B1" s="790" t="s">
        <v>974</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281"/>
    </row>
    <row r="2" spans="1:74" ht="12.5" x14ac:dyDescent="0.25">
      <c r="A2" s="759"/>
      <c r="B2" s="486" t="str">
        <f>"U.S. Energy Information Administration  |  Short-Term Energy Outlook  - "&amp;Dates!D1</f>
        <v>U.S. Energy Information Administration  |  Short-Term Energy Outlook  - April 2022</v>
      </c>
      <c r="C2" s="487"/>
      <c r="D2" s="487"/>
      <c r="E2" s="487"/>
      <c r="F2" s="487"/>
      <c r="G2" s="487"/>
      <c r="H2" s="487"/>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702"/>
      <c r="AN2" s="703"/>
      <c r="AO2" s="703"/>
      <c r="AP2" s="703"/>
      <c r="AQ2" s="703"/>
      <c r="AR2" s="703"/>
      <c r="AS2" s="703"/>
      <c r="AT2" s="703"/>
    </row>
    <row r="3" spans="1:74" s="12" customFormat="1" ht="13" x14ac:dyDescent="0.3">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x14ac:dyDescent="0.25">
      <c r="A5" s="564"/>
      <c r="B5" s="154" t="s">
        <v>922</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5">
      <c r="A6" s="565"/>
      <c r="B6" s="154" t="s">
        <v>923</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5">
      <c r="A7" s="565" t="s">
        <v>924</v>
      </c>
      <c r="B7" s="566" t="s">
        <v>925</v>
      </c>
      <c r="C7" s="208">
        <v>1.5070319999999999</v>
      </c>
      <c r="D7" s="208">
        <v>1.6166069999999999</v>
      </c>
      <c r="E7" s="208">
        <v>1.668129</v>
      </c>
      <c r="F7" s="208">
        <v>1.7255670000000001</v>
      </c>
      <c r="G7" s="208">
        <v>1.7132259999999999</v>
      </c>
      <c r="H7" s="208">
        <v>1.6763999999999999</v>
      </c>
      <c r="I7" s="208">
        <v>1.7236769999999999</v>
      </c>
      <c r="J7" s="208">
        <v>1.7847420000000001</v>
      </c>
      <c r="K7" s="208">
        <v>1.8164670000000001</v>
      </c>
      <c r="L7" s="208">
        <v>1.8008390000000001</v>
      </c>
      <c r="M7" s="208">
        <v>1.7944329999999999</v>
      </c>
      <c r="N7" s="208">
        <v>1.729968</v>
      </c>
      <c r="O7" s="208">
        <v>1.801871</v>
      </c>
      <c r="P7" s="208">
        <v>1.928464</v>
      </c>
      <c r="Q7" s="208">
        <v>1.9012899999999999</v>
      </c>
      <c r="R7" s="208">
        <v>1.879167</v>
      </c>
      <c r="S7" s="208">
        <v>1.8852580000000001</v>
      </c>
      <c r="T7" s="208">
        <v>1.8316669999999999</v>
      </c>
      <c r="U7" s="208">
        <v>1.678226</v>
      </c>
      <c r="V7" s="208">
        <v>1.677484</v>
      </c>
      <c r="W7" s="208">
        <v>1.8148</v>
      </c>
      <c r="X7" s="208">
        <v>1.873839</v>
      </c>
      <c r="Y7" s="208">
        <v>1.839167</v>
      </c>
      <c r="Z7" s="208">
        <v>1.8487420000000001</v>
      </c>
      <c r="AA7" s="208">
        <v>1.9553229999999999</v>
      </c>
      <c r="AB7" s="208">
        <v>1.898862</v>
      </c>
      <c r="AC7" s="208">
        <v>1.978129</v>
      </c>
      <c r="AD7" s="208">
        <v>1.766</v>
      </c>
      <c r="AE7" s="208">
        <v>1.863097</v>
      </c>
      <c r="AF7" s="208">
        <v>2.1326000000000001</v>
      </c>
      <c r="AG7" s="208">
        <v>2.1820650000000001</v>
      </c>
      <c r="AH7" s="208">
        <v>2.1460970000000001</v>
      </c>
      <c r="AI7" s="208">
        <v>2.0971329999999999</v>
      </c>
      <c r="AJ7" s="208">
        <v>2.1388389999999999</v>
      </c>
      <c r="AK7" s="208">
        <v>2.1138330000000001</v>
      </c>
      <c r="AL7" s="208">
        <v>1.913645</v>
      </c>
      <c r="AM7" s="208">
        <v>2.0346129999999998</v>
      </c>
      <c r="AN7" s="208">
        <v>1.556071</v>
      </c>
      <c r="AO7" s="208">
        <v>1.980129</v>
      </c>
      <c r="AP7" s="208">
        <v>2.2029670000000001</v>
      </c>
      <c r="AQ7" s="208">
        <v>2.1748069999999999</v>
      </c>
      <c r="AR7" s="208">
        <v>2.1840329999999999</v>
      </c>
      <c r="AS7" s="208">
        <v>2.1623869999999998</v>
      </c>
      <c r="AT7" s="208">
        <v>2.2091940000000001</v>
      </c>
      <c r="AU7" s="208">
        <v>2.1828669999999999</v>
      </c>
      <c r="AV7" s="208">
        <v>2.289323</v>
      </c>
      <c r="AW7" s="208">
        <v>2.3464670000000001</v>
      </c>
      <c r="AX7" s="208">
        <v>2.3269679999999999</v>
      </c>
      <c r="AY7" s="208">
        <v>2.226613</v>
      </c>
      <c r="AZ7" s="208">
        <v>2.2807891100000002</v>
      </c>
      <c r="BA7" s="208">
        <v>2.3408969584000001</v>
      </c>
      <c r="BB7" s="324">
        <v>2.3601179999999999</v>
      </c>
      <c r="BC7" s="324">
        <v>2.3642059999999998</v>
      </c>
      <c r="BD7" s="324">
        <v>2.410466</v>
      </c>
      <c r="BE7" s="324">
        <v>2.392058</v>
      </c>
      <c r="BF7" s="324">
        <v>2.451886</v>
      </c>
      <c r="BG7" s="324">
        <v>2.4795980000000002</v>
      </c>
      <c r="BH7" s="324">
        <v>2.5305780000000002</v>
      </c>
      <c r="BI7" s="324">
        <v>2.6050249999999999</v>
      </c>
      <c r="BJ7" s="324">
        <v>2.5414080000000001</v>
      </c>
      <c r="BK7" s="324">
        <v>2.5231219999999999</v>
      </c>
      <c r="BL7" s="324">
        <v>2.5519829999999999</v>
      </c>
      <c r="BM7" s="324">
        <v>2.5908829999999998</v>
      </c>
      <c r="BN7" s="324">
        <v>2.608117</v>
      </c>
      <c r="BO7" s="324">
        <v>2.6500409999999999</v>
      </c>
      <c r="BP7" s="324">
        <v>2.5672169999999999</v>
      </c>
      <c r="BQ7" s="324">
        <v>2.5279639999999999</v>
      </c>
      <c r="BR7" s="324">
        <v>2.5896089999999998</v>
      </c>
      <c r="BS7" s="324">
        <v>2.5880359999999998</v>
      </c>
      <c r="BT7" s="324">
        <v>2.622179</v>
      </c>
      <c r="BU7" s="324">
        <v>2.647977</v>
      </c>
      <c r="BV7" s="324">
        <v>2.5700129999999999</v>
      </c>
    </row>
    <row r="8" spans="1:74" x14ac:dyDescent="0.25">
      <c r="A8" s="565" t="s">
        <v>926</v>
      </c>
      <c r="B8" s="566" t="s">
        <v>927</v>
      </c>
      <c r="C8" s="208">
        <v>1.2494190000000001</v>
      </c>
      <c r="D8" s="208">
        <v>1.309857</v>
      </c>
      <c r="E8" s="208">
        <v>1.3495159999999999</v>
      </c>
      <c r="F8" s="208">
        <v>1.360333</v>
      </c>
      <c r="G8" s="208">
        <v>1.3831610000000001</v>
      </c>
      <c r="H8" s="208">
        <v>1.3854</v>
      </c>
      <c r="I8" s="208">
        <v>1.4145810000000001</v>
      </c>
      <c r="J8" s="208">
        <v>1.460871</v>
      </c>
      <c r="K8" s="208">
        <v>1.472067</v>
      </c>
      <c r="L8" s="208">
        <v>1.46871</v>
      </c>
      <c r="M8" s="208">
        <v>1.4744330000000001</v>
      </c>
      <c r="N8" s="208">
        <v>1.4763869999999999</v>
      </c>
      <c r="O8" s="208">
        <v>1.4865159999999999</v>
      </c>
      <c r="P8" s="208">
        <v>1.502429</v>
      </c>
      <c r="Q8" s="208">
        <v>1.522742</v>
      </c>
      <c r="R8" s="208">
        <v>1.5525</v>
      </c>
      <c r="S8" s="208">
        <v>1.562452</v>
      </c>
      <c r="T8" s="208">
        <v>1.5563670000000001</v>
      </c>
      <c r="U8" s="208">
        <v>1.5777099999999999</v>
      </c>
      <c r="V8" s="208">
        <v>1.6048070000000001</v>
      </c>
      <c r="W8" s="208">
        <v>1.6611</v>
      </c>
      <c r="X8" s="208">
        <v>1.6659999999999999</v>
      </c>
      <c r="Y8" s="208">
        <v>1.6822330000000001</v>
      </c>
      <c r="Z8" s="208">
        <v>1.6844190000000001</v>
      </c>
      <c r="AA8" s="208">
        <v>1.754419</v>
      </c>
      <c r="AB8" s="208">
        <v>1.7032069999999999</v>
      </c>
      <c r="AC8" s="208">
        <v>1.760032</v>
      </c>
      <c r="AD8" s="208">
        <v>1.6914</v>
      </c>
      <c r="AE8" s="208">
        <v>1.530645</v>
      </c>
      <c r="AF8" s="208">
        <v>1.6140000000000001</v>
      </c>
      <c r="AG8" s="208">
        <v>1.671516</v>
      </c>
      <c r="AH8" s="208">
        <v>1.679419</v>
      </c>
      <c r="AI8" s="208">
        <v>1.6924999999999999</v>
      </c>
      <c r="AJ8" s="208">
        <v>1.680677</v>
      </c>
      <c r="AK8" s="208">
        <v>1.7154670000000001</v>
      </c>
      <c r="AL8" s="208">
        <v>1.696194</v>
      </c>
      <c r="AM8" s="208">
        <v>1.7071609999999999</v>
      </c>
      <c r="AN8" s="208">
        <v>1.4313929999999999</v>
      </c>
      <c r="AO8" s="208">
        <v>1.6931290000000001</v>
      </c>
      <c r="AP8" s="208">
        <v>1.7413000000000001</v>
      </c>
      <c r="AQ8" s="208">
        <v>1.7529030000000001</v>
      </c>
      <c r="AR8" s="208">
        <v>1.737733</v>
      </c>
      <c r="AS8" s="208">
        <v>1.7356450000000001</v>
      </c>
      <c r="AT8" s="208">
        <v>1.762</v>
      </c>
      <c r="AU8" s="208">
        <v>1.7639</v>
      </c>
      <c r="AV8" s="208">
        <v>1.811032</v>
      </c>
      <c r="AW8" s="208">
        <v>1.8244</v>
      </c>
      <c r="AX8" s="208">
        <v>1.8222259999999999</v>
      </c>
      <c r="AY8" s="208">
        <v>1.736613</v>
      </c>
      <c r="AZ8" s="208">
        <v>1.8056763857</v>
      </c>
      <c r="BA8" s="208">
        <v>1.8817386516000001</v>
      </c>
      <c r="BB8" s="324">
        <v>1.9083680000000001</v>
      </c>
      <c r="BC8" s="324">
        <v>1.909173</v>
      </c>
      <c r="BD8" s="324">
        <v>1.904293</v>
      </c>
      <c r="BE8" s="324">
        <v>1.9096200000000001</v>
      </c>
      <c r="BF8" s="324">
        <v>1.929915</v>
      </c>
      <c r="BG8" s="324">
        <v>1.934849</v>
      </c>
      <c r="BH8" s="324">
        <v>1.940604</v>
      </c>
      <c r="BI8" s="324">
        <v>1.939184</v>
      </c>
      <c r="BJ8" s="324">
        <v>1.9386399999999999</v>
      </c>
      <c r="BK8" s="324">
        <v>1.9313070000000001</v>
      </c>
      <c r="BL8" s="324">
        <v>1.937961</v>
      </c>
      <c r="BM8" s="324">
        <v>1.950307</v>
      </c>
      <c r="BN8" s="324">
        <v>1.9353750000000001</v>
      </c>
      <c r="BO8" s="324">
        <v>1.9514260000000001</v>
      </c>
      <c r="BP8" s="324">
        <v>1.948072</v>
      </c>
      <c r="BQ8" s="324">
        <v>1.9573910000000001</v>
      </c>
      <c r="BR8" s="324">
        <v>1.9763390000000001</v>
      </c>
      <c r="BS8" s="324">
        <v>1.981517</v>
      </c>
      <c r="BT8" s="324">
        <v>1.9823679999999999</v>
      </c>
      <c r="BU8" s="324">
        <v>1.978864</v>
      </c>
      <c r="BV8" s="324">
        <v>1.9737929999999999</v>
      </c>
    </row>
    <row r="9" spans="1:74" x14ac:dyDescent="0.25">
      <c r="A9" s="565" t="s">
        <v>928</v>
      </c>
      <c r="B9" s="566" t="s">
        <v>955</v>
      </c>
      <c r="C9" s="208">
        <v>0.67200099999999996</v>
      </c>
      <c r="D9" s="208">
        <v>0.69182200000000005</v>
      </c>
      <c r="E9" s="208">
        <v>0.71658100000000002</v>
      </c>
      <c r="F9" s="208">
        <v>0.72396700000000003</v>
      </c>
      <c r="G9" s="208">
        <v>0.74461299999999997</v>
      </c>
      <c r="H9" s="208">
        <v>0.75060000000000004</v>
      </c>
      <c r="I9" s="208">
        <v>0.76635399999999998</v>
      </c>
      <c r="J9" s="208">
        <v>0.79119300000000004</v>
      </c>
      <c r="K9" s="208">
        <v>0.79499900000000001</v>
      </c>
      <c r="L9" s="208">
        <v>0.78815999999999997</v>
      </c>
      <c r="M9" s="208">
        <v>0.786134</v>
      </c>
      <c r="N9" s="208">
        <v>0.78471000000000002</v>
      </c>
      <c r="O9" s="208">
        <v>0.78051700000000002</v>
      </c>
      <c r="P9" s="208">
        <v>0.79078599999999999</v>
      </c>
      <c r="Q9" s="208">
        <v>0.80561300000000002</v>
      </c>
      <c r="R9" s="208">
        <v>0.82973300000000005</v>
      </c>
      <c r="S9" s="208">
        <v>0.84028999999999998</v>
      </c>
      <c r="T9" s="208">
        <v>0.83819900000000003</v>
      </c>
      <c r="U9" s="208">
        <v>0.85619299999999998</v>
      </c>
      <c r="V9" s="208">
        <v>0.87145099999999998</v>
      </c>
      <c r="W9" s="208">
        <v>0.89729999999999999</v>
      </c>
      <c r="X9" s="208">
        <v>0.89119300000000001</v>
      </c>
      <c r="Y9" s="208">
        <v>0.89553300000000002</v>
      </c>
      <c r="Z9" s="208">
        <v>0.89803200000000005</v>
      </c>
      <c r="AA9" s="208">
        <v>0.92532199999999998</v>
      </c>
      <c r="AB9" s="208">
        <v>0.89779399999999998</v>
      </c>
      <c r="AC9" s="208">
        <v>0.93471000000000004</v>
      </c>
      <c r="AD9" s="208">
        <v>0.90429999999999999</v>
      </c>
      <c r="AE9" s="208">
        <v>0.81274199999999996</v>
      </c>
      <c r="AF9" s="208">
        <v>0.86003399999999997</v>
      </c>
      <c r="AG9" s="208">
        <v>0.89222599999999996</v>
      </c>
      <c r="AH9" s="208">
        <v>0.89803299999999997</v>
      </c>
      <c r="AI9" s="208">
        <v>0.90116700000000005</v>
      </c>
      <c r="AJ9" s="208">
        <v>0.887548</v>
      </c>
      <c r="AK9" s="208">
        <v>0.90626700000000004</v>
      </c>
      <c r="AL9" s="208">
        <v>0.89058000000000004</v>
      </c>
      <c r="AM9" s="208">
        <v>0.89267799999999997</v>
      </c>
      <c r="AN9" s="208">
        <v>0.75721499999999997</v>
      </c>
      <c r="AO9" s="208">
        <v>0.88803299999999996</v>
      </c>
      <c r="AP9" s="208">
        <v>0.91433299999999995</v>
      </c>
      <c r="AQ9" s="208">
        <v>0.92577399999999999</v>
      </c>
      <c r="AR9" s="208">
        <v>0.92156700000000003</v>
      </c>
      <c r="AS9" s="208">
        <v>0.91971000000000003</v>
      </c>
      <c r="AT9" s="208">
        <v>0.93964499999999995</v>
      </c>
      <c r="AU9" s="208">
        <v>0.93846700000000005</v>
      </c>
      <c r="AV9" s="208">
        <v>0.96180600000000005</v>
      </c>
      <c r="AW9" s="208">
        <v>0.96256600000000003</v>
      </c>
      <c r="AX9" s="208">
        <v>0.95932200000000001</v>
      </c>
      <c r="AY9" s="208">
        <v>0.907161</v>
      </c>
      <c r="AZ9" s="208">
        <v>0.93286347856999996</v>
      </c>
      <c r="BA9" s="208">
        <v>1.0252246677000001</v>
      </c>
      <c r="BB9" s="324">
        <v>1.00084</v>
      </c>
      <c r="BC9" s="324">
        <v>0.98995999999999995</v>
      </c>
      <c r="BD9" s="324">
        <v>0.98056829999999995</v>
      </c>
      <c r="BE9" s="324">
        <v>0.97240629999999995</v>
      </c>
      <c r="BF9" s="324">
        <v>1.0044789999999999</v>
      </c>
      <c r="BG9" s="324">
        <v>1.009717</v>
      </c>
      <c r="BH9" s="324">
        <v>1.0092939999999999</v>
      </c>
      <c r="BI9" s="324">
        <v>1.016589</v>
      </c>
      <c r="BJ9" s="324">
        <v>1.002262</v>
      </c>
      <c r="BK9" s="324">
        <v>1.027128</v>
      </c>
      <c r="BL9" s="324">
        <v>1.008222</v>
      </c>
      <c r="BM9" s="324">
        <v>1.028273</v>
      </c>
      <c r="BN9" s="324">
        <v>1.0344500000000001</v>
      </c>
      <c r="BO9" s="324">
        <v>1.041255</v>
      </c>
      <c r="BP9" s="324">
        <v>1.042632</v>
      </c>
      <c r="BQ9" s="324">
        <v>1.036481</v>
      </c>
      <c r="BR9" s="324">
        <v>1.057876</v>
      </c>
      <c r="BS9" s="324">
        <v>1.063237</v>
      </c>
      <c r="BT9" s="324">
        <v>1.060341</v>
      </c>
      <c r="BU9" s="324">
        <v>1.0565869999999999</v>
      </c>
      <c r="BV9" s="324">
        <v>1.0499780000000001</v>
      </c>
    </row>
    <row r="10" spans="1:74" x14ac:dyDescent="0.25">
      <c r="A10" s="565" t="s">
        <v>930</v>
      </c>
      <c r="B10" s="566" t="s">
        <v>931</v>
      </c>
      <c r="C10" s="208">
        <v>0.424516</v>
      </c>
      <c r="D10" s="208">
        <v>0.442214</v>
      </c>
      <c r="E10" s="208">
        <v>0.466032</v>
      </c>
      <c r="F10" s="208">
        <v>0.47589999999999999</v>
      </c>
      <c r="G10" s="208">
        <v>0.51087099999999996</v>
      </c>
      <c r="H10" s="208">
        <v>0.52426700000000004</v>
      </c>
      <c r="I10" s="208">
        <v>0.54706500000000002</v>
      </c>
      <c r="J10" s="208">
        <v>0.56480699999999995</v>
      </c>
      <c r="K10" s="208">
        <v>0.55476700000000001</v>
      </c>
      <c r="L10" s="208">
        <v>0.52996799999999999</v>
      </c>
      <c r="M10" s="208">
        <v>0.50770000000000004</v>
      </c>
      <c r="N10" s="208">
        <v>0.492419</v>
      </c>
      <c r="O10" s="208">
        <v>0.48516100000000001</v>
      </c>
      <c r="P10" s="208">
        <v>0.49107099999999998</v>
      </c>
      <c r="Q10" s="208">
        <v>0.49983899999999998</v>
      </c>
      <c r="R10" s="208">
        <v>0.528833</v>
      </c>
      <c r="S10" s="208">
        <v>0.55180700000000005</v>
      </c>
      <c r="T10" s="208">
        <v>0.56846699999999994</v>
      </c>
      <c r="U10" s="208">
        <v>0.595194</v>
      </c>
      <c r="V10" s="208">
        <v>0.61212900000000003</v>
      </c>
      <c r="W10" s="208">
        <v>0.61629999999999996</v>
      </c>
      <c r="X10" s="208">
        <v>0.59122600000000003</v>
      </c>
      <c r="Y10" s="208">
        <v>0.57756700000000005</v>
      </c>
      <c r="Z10" s="208">
        <v>0.56032300000000002</v>
      </c>
      <c r="AA10" s="208">
        <v>0.57071000000000005</v>
      </c>
      <c r="AB10" s="208">
        <v>0.552172</v>
      </c>
      <c r="AC10" s="208">
        <v>0.57999999999999996</v>
      </c>
      <c r="AD10" s="208">
        <v>0.57256700000000005</v>
      </c>
      <c r="AE10" s="208">
        <v>0.538968</v>
      </c>
      <c r="AF10" s="208">
        <v>0.58803300000000003</v>
      </c>
      <c r="AG10" s="208">
        <v>0.62177400000000005</v>
      </c>
      <c r="AH10" s="208">
        <v>0.62790299999999999</v>
      </c>
      <c r="AI10" s="208">
        <v>0.61703300000000005</v>
      </c>
      <c r="AJ10" s="208">
        <v>0.590194</v>
      </c>
      <c r="AK10" s="208">
        <v>0.58589999999999998</v>
      </c>
      <c r="AL10" s="208">
        <v>0.55783899999999997</v>
      </c>
      <c r="AM10" s="208">
        <v>0.55364500000000005</v>
      </c>
      <c r="AN10" s="208">
        <v>0.47021400000000002</v>
      </c>
      <c r="AO10" s="208">
        <v>0.55451600000000001</v>
      </c>
      <c r="AP10" s="208">
        <v>0.58409999999999995</v>
      </c>
      <c r="AQ10" s="208">
        <v>0.60761299999999996</v>
      </c>
      <c r="AR10" s="208">
        <v>0.63109999999999999</v>
      </c>
      <c r="AS10" s="208">
        <v>0.63745200000000002</v>
      </c>
      <c r="AT10" s="208">
        <v>0.65735500000000002</v>
      </c>
      <c r="AU10" s="208">
        <v>0.65493299999999999</v>
      </c>
      <c r="AV10" s="208">
        <v>0.65132299999999999</v>
      </c>
      <c r="AW10" s="208">
        <v>0.63406700000000005</v>
      </c>
      <c r="AX10" s="208">
        <v>0.62412900000000004</v>
      </c>
      <c r="AY10" s="208">
        <v>0.57580699999999996</v>
      </c>
      <c r="AZ10" s="208">
        <v>0.59540913570999998</v>
      </c>
      <c r="BA10" s="208">
        <v>0.62186095160999999</v>
      </c>
      <c r="BB10" s="324">
        <v>0.63919740000000003</v>
      </c>
      <c r="BC10" s="324">
        <v>0.65297110000000003</v>
      </c>
      <c r="BD10" s="324">
        <v>0.66759230000000003</v>
      </c>
      <c r="BE10" s="324">
        <v>0.67825000000000002</v>
      </c>
      <c r="BF10" s="324">
        <v>0.68035769999999995</v>
      </c>
      <c r="BG10" s="324">
        <v>0.68212030000000001</v>
      </c>
      <c r="BH10" s="324">
        <v>0.66865859999999999</v>
      </c>
      <c r="BI10" s="324">
        <v>0.65228969999999997</v>
      </c>
      <c r="BJ10" s="324">
        <v>0.63655269999999997</v>
      </c>
      <c r="BK10" s="324">
        <v>0.62708090000000005</v>
      </c>
      <c r="BL10" s="324">
        <v>0.62907789999999997</v>
      </c>
      <c r="BM10" s="324">
        <v>0.64389989999999997</v>
      </c>
      <c r="BN10" s="324">
        <v>0.64712380000000003</v>
      </c>
      <c r="BO10" s="324">
        <v>0.66461800000000004</v>
      </c>
      <c r="BP10" s="324">
        <v>0.67959040000000004</v>
      </c>
      <c r="BQ10" s="324">
        <v>0.69147219999999998</v>
      </c>
      <c r="BR10" s="324">
        <v>0.69298280000000001</v>
      </c>
      <c r="BS10" s="324">
        <v>0.69474639999999999</v>
      </c>
      <c r="BT10" s="324">
        <v>0.67974570000000001</v>
      </c>
      <c r="BU10" s="324">
        <v>0.66254489999999999</v>
      </c>
      <c r="BV10" s="324">
        <v>0.64522069999999998</v>
      </c>
    </row>
    <row r="11" spans="1:74" x14ac:dyDescent="0.25">
      <c r="A11" s="565"/>
      <c r="B11" s="154" t="s">
        <v>932</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364"/>
      <c r="BC11" s="364"/>
      <c r="BD11" s="364"/>
      <c r="BE11" s="364"/>
      <c r="BF11" s="364"/>
      <c r="BG11" s="364"/>
      <c r="BH11" s="364"/>
      <c r="BI11" s="364"/>
      <c r="BJ11" s="364"/>
      <c r="BK11" s="364"/>
      <c r="BL11" s="364"/>
      <c r="BM11" s="364"/>
      <c r="BN11" s="364"/>
      <c r="BO11" s="364"/>
      <c r="BP11" s="364"/>
      <c r="BQ11" s="364"/>
      <c r="BR11" s="364"/>
      <c r="BS11" s="364"/>
      <c r="BT11" s="364"/>
      <c r="BU11" s="364"/>
      <c r="BV11" s="364"/>
    </row>
    <row r="12" spans="1:74" x14ac:dyDescent="0.25">
      <c r="A12" s="565" t="s">
        <v>933</v>
      </c>
      <c r="B12" s="566" t="s">
        <v>934</v>
      </c>
      <c r="C12" s="208">
        <v>4.7089999999999996E-3</v>
      </c>
      <c r="D12" s="208">
        <v>5.4640000000000001E-3</v>
      </c>
      <c r="E12" s="208">
        <v>8.0330000000000002E-3</v>
      </c>
      <c r="F12" s="208">
        <v>6.0670000000000003E-3</v>
      </c>
      <c r="G12" s="208">
        <v>4.4520000000000002E-3</v>
      </c>
      <c r="H12" s="208">
        <v>4.4330000000000003E-3</v>
      </c>
      <c r="I12" s="208">
        <v>6.2899999999999996E-3</v>
      </c>
      <c r="J12" s="208">
        <v>9.5169999999999994E-3</v>
      </c>
      <c r="K12" s="208">
        <v>5.0670000000000003E-3</v>
      </c>
      <c r="L12" s="208">
        <v>6.4200000000000004E-3</v>
      </c>
      <c r="M12" s="208">
        <v>7.5659999999999998E-3</v>
      </c>
      <c r="N12" s="208">
        <v>5.8389999999999996E-3</v>
      </c>
      <c r="O12" s="208">
        <v>1.8389999999999999E-3</v>
      </c>
      <c r="P12" s="208">
        <v>6.8929999999999998E-3</v>
      </c>
      <c r="Q12" s="208">
        <v>6.097E-3</v>
      </c>
      <c r="R12" s="208">
        <v>5.0670000000000003E-3</v>
      </c>
      <c r="S12" s="208">
        <v>5.2900000000000004E-3</v>
      </c>
      <c r="T12" s="208">
        <v>4.5999999999999999E-3</v>
      </c>
      <c r="U12" s="208">
        <v>6.0000000000000001E-3</v>
      </c>
      <c r="V12" s="208">
        <v>7.4190000000000002E-3</v>
      </c>
      <c r="W12" s="208">
        <v>5.5999999999999999E-3</v>
      </c>
      <c r="X12" s="208">
        <v>4.1609999999999998E-3</v>
      </c>
      <c r="Y12" s="208">
        <v>5.5329999999999997E-3</v>
      </c>
      <c r="Z12" s="208">
        <v>5.1939999999999998E-3</v>
      </c>
      <c r="AA12" s="208">
        <v>5.6779999999999999E-3</v>
      </c>
      <c r="AB12" s="208">
        <v>5.862E-3</v>
      </c>
      <c r="AC12" s="208">
        <v>8.0960000000000008E-3</v>
      </c>
      <c r="AD12" s="208">
        <v>7.8670000000000007E-3</v>
      </c>
      <c r="AE12" s="208">
        <v>6.2579999999999997E-3</v>
      </c>
      <c r="AF12" s="208">
        <v>9.4000000000000004E-3</v>
      </c>
      <c r="AG12" s="208">
        <v>8.4200000000000004E-3</v>
      </c>
      <c r="AH12" s="208">
        <v>6.5799999999999999E-3</v>
      </c>
      <c r="AI12" s="208">
        <v>5.0000000000000001E-3</v>
      </c>
      <c r="AJ12" s="208">
        <v>5.6779999999999999E-3</v>
      </c>
      <c r="AK12" s="208">
        <v>5.267E-3</v>
      </c>
      <c r="AL12" s="208">
        <v>6.581E-3</v>
      </c>
      <c r="AM12" s="208">
        <v>5.0000000000000001E-3</v>
      </c>
      <c r="AN12" s="208">
        <v>2.6080000000000001E-3</v>
      </c>
      <c r="AO12" s="208">
        <v>4.0000000000000001E-3</v>
      </c>
      <c r="AP12" s="208">
        <v>3.3E-3</v>
      </c>
      <c r="AQ12" s="208">
        <v>6.7099999999999998E-3</v>
      </c>
      <c r="AR12" s="208">
        <v>4.9329999999999999E-3</v>
      </c>
      <c r="AS12" s="208">
        <v>3.0330000000000001E-3</v>
      </c>
      <c r="AT12" s="208">
        <v>4.6449999999999998E-3</v>
      </c>
      <c r="AU12" s="208">
        <v>6.1659999999999996E-3</v>
      </c>
      <c r="AV12" s="208">
        <v>2.967E-3</v>
      </c>
      <c r="AW12" s="208">
        <v>8.5000000000000006E-3</v>
      </c>
      <c r="AX12" s="208">
        <v>6.613E-3</v>
      </c>
      <c r="AY12" s="208">
        <v>9.6450000000000008E-3</v>
      </c>
      <c r="AZ12" s="208">
        <v>4.5437899999999998E-3</v>
      </c>
      <c r="BA12" s="208">
        <v>5.2781900000000003E-3</v>
      </c>
      <c r="BB12" s="324">
        <v>6.0033899999999999E-3</v>
      </c>
      <c r="BC12" s="324">
        <v>6.03755E-3</v>
      </c>
      <c r="BD12" s="324">
        <v>4.4124799999999999E-3</v>
      </c>
      <c r="BE12" s="324">
        <v>5.1421100000000001E-3</v>
      </c>
      <c r="BF12" s="324">
        <v>6.5518900000000003E-3</v>
      </c>
      <c r="BG12" s="324">
        <v>5.2219299999999996E-3</v>
      </c>
      <c r="BH12" s="324">
        <v>5.4085599999999998E-3</v>
      </c>
      <c r="BI12" s="324">
        <v>5.4449900000000002E-3</v>
      </c>
      <c r="BJ12" s="324">
        <v>5.2711900000000003E-3</v>
      </c>
      <c r="BK12" s="324">
        <v>4.7761899999999996E-3</v>
      </c>
      <c r="BL12" s="324">
        <v>4.3363899999999999E-3</v>
      </c>
      <c r="BM12" s="324">
        <v>5.3242100000000002E-3</v>
      </c>
      <c r="BN12" s="324">
        <v>5.9010599999999996E-3</v>
      </c>
      <c r="BO12" s="324">
        <v>6.01185E-3</v>
      </c>
      <c r="BP12" s="324">
        <v>4.3516199999999996E-3</v>
      </c>
      <c r="BQ12" s="324">
        <v>5.1101200000000001E-3</v>
      </c>
      <c r="BR12" s="324">
        <v>6.4329399999999998E-3</v>
      </c>
      <c r="BS12" s="324">
        <v>5.1176299999999997E-3</v>
      </c>
      <c r="BT12" s="324">
        <v>5.4908400000000003E-3</v>
      </c>
      <c r="BU12" s="324">
        <v>5.48958E-3</v>
      </c>
      <c r="BV12" s="324">
        <v>5.0790599999999998E-3</v>
      </c>
    </row>
    <row r="13" spans="1:74" x14ac:dyDescent="0.25">
      <c r="A13" s="565" t="s">
        <v>1084</v>
      </c>
      <c r="B13" s="566" t="s">
        <v>927</v>
      </c>
      <c r="C13" s="208">
        <v>0.295742</v>
      </c>
      <c r="D13" s="208">
        <v>0.29453600000000002</v>
      </c>
      <c r="E13" s="208">
        <v>0.29529</v>
      </c>
      <c r="F13" s="208">
        <v>0.307</v>
      </c>
      <c r="G13" s="208">
        <v>0.29954799999999998</v>
      </c>
      <c r="H13" s="208">
        <v>0.32136700000000001</v>
      </c>
      <c r="I13" s="208">
        <v>0.32016099999999997</v>
      </c>
      <c r="J13" s="208">
        <v>0.31019400000000003</v>
      </c>
      <c r="K13" s="208">
        <v>0.29609999999999997</v>
      </c>
      <c r="L13" s="208">
        <v>0.27948400000000001</v>
      </c>
      <c r="M13" s="208">
        <v>0.29383300000000001</v>
      </c>
      <c r="N13" s="208">
        <v>0.30270999999999998</v>
      </c>
      <c r="O13" s="208">
        <v>0.29712899999999998</v>
      </c>
      <c r="P13" s="208">
        <v>0.25678600000000001</v>
      </c>
      <c r="Q13" s="208">
        <v>0.28761300000000001</v>
      </c>
      <c r="R13" s="208">
        <v>0.29503299999999999</v>
      </c>
      <c r="S13" s="208">
        <v>0.294516</v>
      </c>
      <c r="T13" s="208">
        <v>0.3004</v>
      </c>
      <c r="U13" s="208">
        <v>0.29238700000000001</v>
      </c>
      <c r="V13" s="208">
        <v>0.29493599999999998</v>
      </c>
      <c r="W13" s="208">
        <v>0.27179999999999999</v>
      </c>
      <c r="X13" s="208">
        <v>0.251774</v>
      </c>
      <c r="Y13" s="208">
        <v>0.293933</v>
      </c>
      <c r="Z13" s="208">
        <v>0.315807</v>
      </c>
      <c r="AA13" s="208">
        <v>0.29654799999999998</v>
      </c>
      <c r="AB13" s="208">
        <v>0.28072399999999997</v>
      </c>
      <c r="AC13" s="208">
        <v>0.27848400000000001</v>
      </c>
      <c r="AD13" s="208">
        <v>0.22989999999999999</v>
      </c>
      <c r="AE13" s="208">
        <v>0.23354800000000001</v>
      </c>
      <c r="AF13" s="208">
        <v>0.2485</v>
      </c>
      <c r="AG13" s="208">
        <v>0.26451599999999997</v>
      </c>
      <c r="AH13" s="208">
        <v>0.27438699999999999</v>
      </c>
      <c r="AI13" s="208">
        <v>0.25993300000000003</v>
      </c>
      <c r="AJ13" s="208">
        <v>0.25819399999999998</v>
      </c>
      <c r="AK13" s="208">
        <v>0.27479999999999999</v>
      </c>
      <c r="AL13" s="208">
        <v>0.26587100000000002</v>
      </c>
      <c r="AM13" s="208">
        <v>0.259129</v>
      </c>
      <c r="AN13" s="208">
        <v>0.219107</v>
      </c>
      <c r="AO13" s="208">
        <v>0.27074199999999998</v>
      </c>
      <c r="AP13" s="208">
        <v>0.28010000000000002</v>
      </c>
      <c r="AQ13" s="208">
        <v>0.30106500000000003</v>
      </c>
      <c r="AR13" s="208">
        <v>0.30146699999999998</v>
      </c>
      <c r="AS13" s="208">
        <v>0.28899999999999998</v>
      </c>
      <c r="AT13" s="208">
        <v>0.28812900000000002</v>
      </c>
      <c r="AU13" s="208">
        <v>0.25976700000000003</v>
      </c>
      <c r="AV13" s="208">
        <v>0.27651599999999998</v>
      </c>
      <c r="AW13" s="208">
        <v>0.28726699999999999</v>
      </c>
      <c r="AX13" s="208">
        <v>0.29448400000000002</v>
      </c>
      <c r="AY13" s="208">
        <v>0.26845200000000002</v>
      </c>
      <c r="AZ13" s="208">
        <v>0.28560239999999998</v>
      </c>
      <c r="BA13" s="208">
        <v>0.29013600000000001</v>
      </c>
      <c r="BB13" s="324">
        <v>0.28360249999999998</v>
      </c>
      <c r="BC13" s="324">
        <v>0.27253749999999999</v>
      </c>
      <c r="BD13" s="324">
        <v>0.31552229999999998</v>
      </c>
      <c r="BE13" s="324">
        <v>0.30553140000000001</v>
      </c>
      <c r="BF13" s="324">
        <v>0.30097210000000002</v>
      </c>
      <c r="BG13" s="324">
        <v>0.29106749999999998</v>
      </c>
      <c r="BH13" s="324">
        <v>0.27316020000000002</v>
      </c>
      <c r="BI13" s="324">
        <v>0.29613529999999999</v>
      </c>
      <c r="BJ13" s="324">
        <v>0.30481789999999997</v>
      </c>
      <c r="BK13" s="324">
        <v>0.28536420000000001</v>
      </c>
      <c r="BL13" s="324">
        <v>0.2776747</v>
      </c>
      <c r="BM13" s="324">
        <v>0.28959089999999998</v>
      </c>
      <c r="BN13" s="324">
        <v>0.2718622</v>
      </c>
      <c r="BO13" s="324">
        <v>0.26441160000000002</v>
      </c>
      <c r="BP13" s="324">
        <v>0.30703540000000001</v>
      </c>
      <c r="BQ13" s="324">
        <v>0.29879679999999997</v>
      </c>
      <c r="BR13" s="324">
        <v>0.29482530000000001</v>
      </c>
      <c r="BS13" s="324">
        <v>0.28411950000000002</v>
      </c>
      <c r="BT13" s="324">
        <v>0.26765630000000001</v>
      </c>
      <c r="BU13" s="324">
        <v>0.29088019999999998</v>
      </c>
      <c r="BV13" s="324">
        <v>0.30096430000000002</v>
      </c>
    </row>
    <row r="14" spans="1:74" x14ac:dyDescent="0.25">
      <c r="A14" s="565" t="s">
        <v>1085</v>
      </c>
      <c r="B14" s="566" t="s">
        <v>1086</v>
      </c>
      <c r="C14" s="208">
        <v>0.304226</v>
      </c>
      <c r="D14" s="208">
        <v>0.27385700000000002</v>
      </c>
      <c r="E14" s="208">
        <v>0.27574199999999999</v>
      </c>
      <c r="F14" s="208">
        <v>0.28576699999999999</v>
      </c>
      <c r="G14" s="208">
        <v>0.29167700000000002</v>
      </c>
      <c r="H14" s="208">
        <v>0.28573300000000001</v>
      </c>
      <c r="I14" s="208">
        <v>0.28635500000000003</v>
      </c>
      <c r="J14" s="208">
        <v>0.29338700000000001</v>
      </c>
      <c r="K14" s="208">
        <v>0.29403299999999999</v>
      </c>
      <c r="L14" s="208">
        <v>0.29429</v>
      </c>
      <c r="M14" s="208">
        <v>0.31443300000000002</v>
      </c>
      <c r="N14" s="208">
        <v>0.313</v>
      </c>
      <c r="O14" s="208">
        <v>0.29183900000000002</v>
      </c>
      <c r="P14" s="208">
        <v>0.28857100000000002</v>
      </c>
      <c r="Q14" s="208">
        <v>0.26148399999999999</v>
      </c>
      <c r="R14" s="208">
        <v>0.2717</v>
      </c>
      <c r="S14" s="208">
        <v>0.28290300000000002</v>
      </c>
      <c r="T14" s="208">
        <v>0.29016700000000001</v>
      </c>
      <c r="U14" s="208">
        <v>0.28641899999999998</v>
      </c>
      <c r="V14" s="208">
        <v>0.28412900000000002</v>
      </c>
      <c r="W14" s="208">
        <v>0.28163300000000002</v>
      </c>
      <c r="X14" s="208">
        <v>0.28090300000000001</v>
      </c>
      <c r="Y14" s="208">
        <v>0.28713300000000003</v>
      </c>
      <c r="Z14" s="208">
        <v>0.28022599999999998</v>
      </c>
      <c r="AA14" s="208">
        <v>0.26909699999999998</v>
      </c>
      <c r="AB14" s="208">
        <v>0.233621</v>
      </c>
      <c r="AC14" s="208">
        <v>0.245452</v>
      </c>
      <c r="AD14" s="208">
        <v>0.26440000000000002</v>
      </c>
      <c r="AE14" s="208">
        <v>0.25838699999999998</v>
      </c>
      <c r="AF14" s="208">
        <v>0.25569999999999998</v>
      </c>
      <c r="AG14" s="208">
        <v>0.25790299999999999</v>
      </c>
      <c r="AH14" s="208">
        <v>0.252355</v>
      </c>
      <c r="AI14" s="208">
        <v>0.2697</v>
      </c>
      <c r="AJ14" s="208">
        <v>0.279613</v>
      </c>
      <c r="AK14" s="208">
        <v>0.28489999999999999</v>
      </c>
      <c r="AL14" s="208">
        <v>0.29206500000000002</v>
      </c>
      <c r="AM14" s="208">
        <v>0.296097</v>
      </c>
      <c r="AN14" s="208">
        <v>0.24482100000000001</v>
      </c>
      <c r="AO14" s="208">
        <v>0.26754800000000001</v>
      </c>
      <c r="AP14" s="208">
        <v>0.29909999999999998</v>
      </c>
      <c r="AQ14" s="208">
        <v>0.32403199999999999</v>
      </c>
      <c r="AR14" s="208">
        <v>0.30640000000000001</v>
      </c>
      <c r="AS14" s="208">
        <v>0.29829</v>
      </c>
      <c r="AT14" s="208">
        <v>0.29590300000000003</v>
      </c>
      <c r="AU14" s="208">
        <v>0.27873300000000001</v>
      </c>
      <c r="AV14" s="208">
        <v>0.26896799999999998</v>
      </c>
      <c r="AW14" s="208">
        <v>0.30080000000000001</v>
      </c>
      <c r="AX14" s="208">
        <v>0.304645</v>
      </c>
      <c r="AY14" s="208">
        <v>0.27854800000000002</v>
      </c>
      <c r="AZ14" s="208">
        <v>0.2744355</v>
      </c>
      <c r="BA14" s="208">
        <v>0.27793180000000001</v>
      </c>
      <c r="BB14" s="324">
        <v>0.28148970000000001</v>
      </c>
      <c r="BC14" s="324">
        <v>0.28624260000000001</v>
      </c>
      <c r="BD14" s="324">
        <v>0.283582</v>
      </c>
      <c r="BE14" s="324">
        <v>0.28045949999999997</v>
      </c>
      <c r="BF14" s="324">
        <v>0.28014020000000001</v>
      </c>
      <c r="BG14" s="324">
        <v>0.27112969999999997</v>
      </c>
      <c r="BH14" s="324">
        <v>0.26896920000000002</v>
      </c>
      <c r="BI14" s="324">
        <v>0.27733550000000001</v>
      </c>
      <c r="BJ14" s="324">
        <v>0.29544759999999998</v>
      </c>
      <c r="BK14" s="324">
        <v>0.27975250000000002</v>
      </c>
      <c r="BL14" s="324">
        <v>0.26740540000000002</v>
      </c>
      <c r="BM14" s="324">
        <v>0.27660109999999999</v>
      </c>
      <c r="BN14" s="324">
        <v>0.28255819999999998</v>
      </c>
      <c r="BO14" s="324">
        <v>0.28768549999999998</v>
      </c>
      <c r="BP14" s="324">
        <v>0.28486869999999997</v>
      </c>
      <c r="BQ14" s="324">
        <v>0.28273730000000002</v>
      </c>
      <c r="BR14" s="324">
        <v>0.28086319999999998</v>
      </c>
      <c r="BS14" s="324">
        <v>0.27157989999999999</v>
      </c>
      <c r="BT14" s="324">
        <v>0.27125519999999997</v>
      </c>
      <c r="BU14" s="324">
        <v>0.2778601</v>
      </c>
      <c r="BV14" s="324">
        <v>0.29202699999999998</v>
      </c>
    </row>
    <row r="15" spans="1:74" x14ac:dyDescent="0.25">
      <c r="A15" s="565" t="s">
        <v>935</v>
      </c>
      <c r="B15" s="566" t="s">
        <v>929</v>
      </c>
      <c r="C15" s="208">
        <v>-0.21190300000000001</v>
      </c>
      <c r="D15" s="208">
        <v>-0.164464</v>
      </c>
      <c r="E15" s="208">
        <v>5.2547999999999997E-2</v>
      </c>
      <c r="F15" s="208">
        <v>0.20149900000000001</v>
      </c>
      <c r="G15" s="208">
        <v>0.25938800000000001</v>
      </c>
      <c r="H15" s="208">
        <v>0.26240000000000002</v>
      </c>
      <c r="I15" s="208">
        <v>0.25729099999999999</v>
      </c>
      <c r="J15" s="208">
        <v>0.26738600000000001</v>
      </c>
      <c r="K15" s="208">
        <v>5.5133000000000001E-2</v>
      </c>
      <c r="L15" s="208">
        <v>-0.116162</v>
      </c>
      <c r="M15" s="208">
        <v>-0.22069900000000001</v>
      </c>
      <c r="N15" s="208">
        <v>-0.24851699999999999</v>
      </c>
      <c r="O15" s="208">
        <v>-0.22313</v>
      </c>
      <c r="P15" s="208">
        <v>-0.1235</v>
      </c>
      <c r="Q15" s="208">
        <v>7.3451000000000002E-2</v>
      </c>
      <c r="R15" s="208">
        <v>0.23236699999999999</v>
      </c>
      <c r="S15" s="208">
        <v>0.28464600000000001</v>
      </c>
      <c r="T15" s="208">
        <v>0.264233</v>
      </c>
      <c r="U15" s="208">
        <v>0.26719399999999999</v>
      </c>
      <c r="V15" s="208">
        <v>0.21970999999999999</v>
      </c>
      <c r="W15" s="208">
        <v>5.4033999999999999E-2</v>
      </c>
      <c r="X15" s="208">
        <v>-0.127612</v>
      </c>
      <c r="Y15" s="208">
        <v>-0.314299</v>
      </c>
      <c r="Z15" s="208">
        <v>-0.25332399999999999</v>
      </c>
      <c r="AA15" s="208">
        <v>-0.18348400000000001</v>
      </c>
      <c r="AB15" s="208">
        <v>-0.13896600000000001</v>
      </c>
      <c r="AC15" s="208">
        <v>8.8968000000000005E-2</v>
      </c>
      <c r="AD15" s="208">
        <v>0.18063299999999999</v>
      </c>
      <c r="AE15" s="208">
        <v>0.17283899999999999</v>
      </c>
      <c r="AF15" s="208">
        <v>0.1968</v>
      </c>
      <c r="AG15" s="208">
        <v>0.201322</v>
      </c>
      <c r="AH15" s="208">
        <v>0.17871000000000001</v>
      </c>
      <c r="AI15" s="208">
        <v>2.0833999999999998E-2</v>
      </c>
      <c r="AJ15" s="208">
        <v>-0.13364599999999999</v>
      </c>
      <c r="AK15" s="208">
        <v>-0.23166700000000001</v>
      </c>
      <c r="AL15" s="208">
        <v>-0.21754899999999999</v>
      </c>
      <c r="AM15" s="208">
        <v>-0.192968</v>
      </c>
      <c r="AN15" s="208">
        <v>-0.12385699999999999</v>
      </c>
      <c r="AO15" s="208">
        <v>5.1999999999999998E-2</v>
      </c>
      <c r="AP15" s="208">
        <v>0.19616700000000001</v>
      </c>
      <c r="AQ15" s="208">
        <v>0.26793499999999998</v>
      </c>
      <c r="AR15" s="208">
        <v>0.2681</v>
      </c>
      <c r="AS15" s="208">
        <v>0.25948399999999999</v>
      </c>
      <c r="AT15" s="208">
        <v>0.216807</v>
      </c>
      <c r="AU15" s="208">
        <v>6.2066999999999997E-2</v>
      </c>
      <c r="AV15" s="208">
        <v>-6.5419000000000005E-2</v>
      </c>
      <c r="AW15" s="208">
        <v>-0.21129999999999999</v>
      </c>
      <c r="AX15" s="208">
        <v>-0.21729000000000001</v>
      </c>
      <c r="AY15" s="208">
        <v>-0.17716100000000001</v>
      </c>
      <c r="AZ15" s="208">
        <v>-0.1219779</v>
      </c>
      <c r="BA15" s="208">
        <v>8.1395200000000001E-2</v>
      </c>
      <c r="BB15" s="324">
        <v>0.2369214</v>
      </c>
      <c r="BC15" s="324">
        <v>0.28035769999999999</v>
      </c>
      <c r="BD15" s="324">
        <v>0.2786862</v>
      </c>
      <c r="BE15" s="324">
        <v>0.2775164</v>
      </c>
      <c r="BF15" s="324">
        <v>0.25291849999999999</v>
      </c>
      <c r="BG15" s="324">
        <v>5.26714E-2</v>
      </c>
      <c r="BH15" s="324">
        <v>-9.0519100000000005E-2</v>
      </c>
      <c r="BI15" s="324">
        <v>-0.23956620000000001</v>
      </c>
      <c r="BJ15" s="324">
        <v>-0.24384520000000001</v>
      </c>
      <c r="BK15" s="324">
        <v>-0.19786329999999999</v>
      </c>
      <c r="BL15" s="324">
        <v>-0.1200061</v>
      </c>
      <c r="BM15" s="324">
        <v>8.1365099999999996E-2</v>
      </c>
      <c r="BN15" s="324">
        <v>0.23426379999999999</v>
      </c>
      <c r="BO15" s="324">
        <v>0.28116219999999997</v>
      </c>
      <c r="BP15" s="324">
        <v>0.2804277</v>
      </c>
      <c r="BQ15" s="324">
        <v>0.27718930000000003</v>
      </c>
      <c r="BR15" s="324">
        <v>0.25190770000000001</v>
      </c>
      <c r="BS15" s="324">
        <v>5.4357500000000003E-2</v>
      </c>
      <c r="BT15" s="324">
        <v>-9.1572399999999998E-2</v>
      </c>
      <c r="BU15" s="324">
        <v>-0.24292759999999999</v>
      </c>
      <c r="BV15" s="324">
        <v>-0.25375609999999998</v>
      </c>
    </row>
    <row r="16" spans="1:74" x14ac:dyDescent="0.25">
      <c r="A16" s="565"/>
      <c r="B16" s="154" t="s">
        <v>936</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364"/>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x14ac:dyDescent="0.25">
      <c r="A17" s="565" t="s">
        <v>937</v>
      </c>
      <c r="B17" s="566" t="s">
        <v>931</v>
      </c>
      <c r="C17" s="208">
        <v>-2.1065E-2</v>
      </c>
      <c r="D17" s="208">
        <v>-2.0428999999999999E-2</v>
      </c>
      <c r="E17" s="208">
        <v>-2.0129000000000001E-2</v>
      </c>
      <c r="F17" s="208">
        <v>-2.0333E-2</v>
      </c>
      <c r="G17" s="208">
        <v>-2.1580999999999999E-2</v>
      </c>
      <c r="H17" s="208">
        <v>-2.1132999999999999E-2</v>
      </c>
      <c r="I17" s="208">
        <v>-2.1807E-2</v>
      </c>
      <c r="J17" s="208">
        <v>-2.2225999999999999E-2</v>
      </c>
      <c r="K17" s="208">
        <v>-2.0767000000000001E-2</v>
      </c>
      <c r="L17" s="208">
        <v>-2.0032000000000001E-2</v>
      </c>
      <c r="M17" s="208">
        <v>-2.0433E-2</v>
      </c>
      <c r="N17" s="208">
        <v>-1.9903000000000001E-2</v>
      </c>
      <c r="O17" s="208">
        <v>-2.0226000000000001E-2</v>
      </c>
      <c r="P17" s="208">
        <v>-2.0678999999999999E-2</v>
      </c>
      <c r="Q17" s="208">
        <v>-1.9193999999999999E-2</v>
      </c>
      <c r="R17" s="208">
        <v>-1.9833E-2</v>
      </c>
      <c r="S17" s="208">
        <v>-2.0289999999999999E-2</v>
      </c>
      <c r="T17" s="208">
        <v>-2.1132999999999999E-2</v>
      </c>
      <c r="U17" s="208">
        <v>-2.1225999999999998E-2</v>
      </c>
      <c r="V17" s="208">
        <v>-2.0903000000000001E-2</v>
      </c>
      <c r="W17" s="208">
        <v>-2.01E-2</v>
      </c>
      <c r="X17" s="208">
        <v>-2.0645E-2</v>
      </c>
      <c r="Y17" s="208">
        <v>-2.1100000000000001E-2</v>
      </c>
      <c r="Z17" s="208">
        <v>-2.1451999999999999E-2</v>
      </c>
      <c r="AA17" s="208">
        <v>-2.0516E-2</v>
      </c>
      <c r="AB17" s="208">
        <v>-1.9827999999999998E-2</v>
      </c>
      <c r="AC17" s="208">
        <v>-1.8096999999999999E-2</v>
      </c>
      <c r="AD17" s="208">
        <v>-1.1133000000000001E-2</v>
      </c>
      <c r="AE17" s="208">
        <v>-1.3644999999999999E-2</v>
      </c>
      <c r="AF17" s="208">
        <v>-1.7867000000000001E-2</v>
      </c>
      <c r="AG17" s="208">
        <v>-1.9484000000000001E-2</v>
      </c>
      <c r="AH17" s="208">
        <v>-1.8903E-2</v>
      </c>
      <c r="AI17" s="208">
        <v>-1.9266999999999999E-2</v>
      </c>
      <c r="AJ17" s="208">
        <v>-2.0487999999999999E-2</v>
      </c>
      <c r="AK17" s="208">
        <v>-2.1024000000000001E-2</v>
      </c>
      <c r="AL17" s="208">
        <v>-2.0570999999999999E-2</v>
      </c>
      <c r="AM17" s="208">
        <v>-1.9290000000000002E-2</v>
      </c>
      <c r="AN17" s="208">
        <v>-1.8036E-2</v>
      </c>
      <c r="AO17" s="208">
        <v>-2.0580999999999999E-2</v>
      </c>
      <c r="AP17" s="208">
        <v>-2.0841999999999999E-2</v>
      </c>
      <c r="AQ17" s="208">
        <v>-2.2585999999999998E-2</v>
      </c>
      <c r="AR17" s="208">
        <v>-2.3736E-2</v>
      </c>
      <c r="AS17" s="208">
        <v>-2.3307999999999999E-2</v>
      </c>
      <c r="AT17" s="208">
        <v>-2.1700000000000001E-2</v>
      </c>
      <c r="AU17" s="208">
        <v>-2.1635000000000001E-2</v>
      </c>
      <c r="AV17" s="208">
        <v>-2.2270000000000002E-2</v>
      </c>
      <c r="AW17" s="208">
        <v>-2.3401999999999999E-2</v>
      </c>
      <c r="AX17" s="208">
        <v>-2.3397000000000001E-2</v>
      </c>
      <c r="AY17" s="208">
        <v>-2.2343999999999999E-2</v>
      </c>
      <c r="AZ17" s="208">
        <v>-1.9643500000000001E-2</v>
      </c>
      <c r="BA17" s="208">
        <v>-1.9121200000000001E-2</v>
      </c>
      <c r="BB17" s="324">
        <v>-1.9178000000000001E-2</v>
      </c>
      <c r="BC17" s="324">
        <v>-1.9992599999999999E-2</v>
      </c>
      <c r="BD17" s="324">
        <v>-2.0258100000000001E-2</v>
      </c>
      <c r="BE17" s="324">
        <v>-2.02857E-2</v>
      </c>
      <c r="BF17" s="324">
        <v>-2.0224599999999999E-2</v>
      </c>
      <c r="BG17" s="324">
        <v>-1.9865799999999999E-2</v>
      </c>
      <c r="BH17" s="324">
        <v>-1.97529E-2</v>
      </c>
      <c r="BI17" s="324">
        <v>-2.0608399999999999E-2</v>
      </c>
      <c r="BJ17" s="324">
        <v>-2.0537E-2</v>
      </c>
      <c r="BK17" s="324">
        <v>-1.97097E-2</v>
      </c>
      <c r="BL17" s="324">
        <v>-1.9601899999999998E-2</v>
      </c>
      <c r="BM17" s="324">
        <v>-1.9327500000000001E-2</v>
      </c>
      <c r="BN17" s="324">
        <v>-1.9716000000000001E-2</v>
      </c>
      <c r="BO17" s="324">
        <v>-2.03191E-2</v>
      </c>
      <c r="BP17" s="324">
        <v>-2.0489899999999998E-2</v>
      </c>
      <c r="BQ17" s="324">
        <v>-2.02338E-2</v>
      </c>
      <c r="BR17" s="324">
        <v>-2.0112399999999999E-2</v>
      </c>
      <c r="BS17" s="324">
        <v>-1.9864199999999999E-2</v>
      </c>
      <c r="BT17" s="324">
        <v>-1.99153E-2</v>
      </c>
      <c r="BU17" s="324">
        <v>-2.0896399999999999E-2</v>
      </c>
      <c r="BV17" s="324">
        <v>-2.08571E-2</v>
      </c>
    </row>
    <row r="18" spans="1:74" ht="10"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x14ac:dyDescent="0.25">
      <c r="A19" s="564"/>
      <c r="B19" s="154" t="s">
        <v>938</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364"/>
      <c r="BC19" s="364"/>
      <c r="BD19" s="364"/>
      <c r="BE19" s="364"/>
      <c r="BF19" s="364"/>
      <c r="BG19" s="364"/>
      <c r="BH19" s="364"/>
      <c r="BI19" s="364"/>
      <c r="BJ19" s="364"/>
      <c r="BK19" s="364"/>
      <c r="BL19" s="364"/>
      <c r="BM19" s="364"/>
      <c r="BN19" s="364"/>
      <c r="BO19" s="364"/>
      <c r="BP19" s="364"/>
      <c r="BQ19" s="364"/>
      <c r="BR19" s="364"/>
      <c r="BS19" s="364"/>
      <c r="BT19" s="364"/>
      <c r="BU19" s="364"/>
      <c r="BV19" s="364"/>
    </row>
    <row r="20" spans="1:74" x14ac:dyDescent="0.25">
      <c r="A20" s="565" t="s">
        <v>939</v>
      </c>
      <c r="B20" s="566" t="s">
        <v>940</v>
      </c>
      <c r="C20" s="208">
        <v>-0.184973</v>
      </c>
      <c r="D20" s="208">
        <v>-0.24562999999999999</v>
      </c>
      <c r="E20" s="208">
        <v>-0.21654799999999999</v>
      </c>
      <c r="F20" s="208">
        <v>-0.30287500000000001</v>
      </c>
      <c r="G20" s="208">
        <v>-0.284306</v>
      </c>
      <c r="H20" s="208">
        <v>-0.26764500000000002</v>
      </c>
      <c r="I20" s="208">
        <v>-0.210894</v>
      </c>
      <c r="J20" s="208">
        <v>-0.28439799999999998</v>
      </c>
      <c r="K20" s="208">
        <v>-0.285329</v>
      </c>
      <c r="L20" s="208">
        <v>-0.26346900000000001</v>
      </c>
      <c r="M20" s="208">
        <v>-0.27021800000000001</v>
      </c>
      <c r="N20" s="208">
        <v>-0.257023</v>
      </c>
      <c r="O20" s="208">
        <v>-0.26598300000000002</v>
      </c>
      <c r="P20" s="208">
        <v>-0.25472499999999998</v>
      </c>
      <c r="Q20" s="208">
        <v>-0.245562</v>
      </c>
      <c r="R20" s="208">
        <v>-0.25165999999999999</v>
      </c>
      <c r="S20" s="208">
        <v>-0.28347899999999998</v>
      </c>
      <c r="T20" s="208">
        <v>-0.27490900000000001</v>
      </c>
      <c r="U20" s="208">
        <v>-0.27798800000000001</v>
      </c>
      <c r="V20" s="208">
        <v>-0.31239800000000001</v>
      </c>
      <c r="W20" s="208">
        <v>-0.24643300000000001</v>
      </c>
      <c r="X20" s="208">
        <v>-0.33849000000000001</v>
      </c>
      <c r="Y20" s="208">
        <v>-0.26636700000000002</v>
      </c>
      <c r="Z20" s="208">
        <v>-0.30124299999999998</v>
      </c>
      <c r="AA20" s="208">
        <v>-0.32342599999999999</v>
      </c>
      <c r="AB20" s="208">
        <v>-0.27740300000000001</v>
      </c>
      <c r="AC20" s="208">
        <v>-0.29536699999999999</v>
      </c>
      <c r="AD20" s="208">
        <v>-0.229573</v>
      </c>
      <c r="AE20" s="208">
        <v>-0.240928</v>
      </c>
      <c r="AF20" s="208">
        <v>-0.26357599999999998</v>
      </c>
      <c r="AG20" s="208">
        <v>-0.25139899999999998</v>
      </c>
      <c r="AH20" s="208">
        <v>-0.30333300000000002</v>
      </c>
      <c r="AI20" s="208">
        <v>-0.23763400000000001</v>
      </c>
      <c r="AJ20" s="208">
        <v>-0.29858400000000002</v>
      </c>
      <c r="AK20" s="208">
        <v>-0.26036799999999999</v>
      </c>
      <c r="AL20" s="208">
        <v>-0.26413900000000001</v>
      </c>
      <c r="AM20" s="208">
        <v>-0.34467599999999998</v>
      </c>
      <c r="AN20" s="208">
        <v>-0.32552799999999998</v>
      </c>
      <c r="AO20" s="208">
        <v>-0.37209199999999998</v>
      </c>
      <c r="AP20" s="208">
        <v>-0.40580699999999997</v>
      </c>
      <c r="AQ20" s="208">
        <v>-0.36702099999999999</v>
      </c>
      <c r="AR20" s="208">
        <v>-0.40155400000000002</v>
      </c>
      <c r="AS20" s="208">
        <v>-0.33432600000000001</v>
      </c>
      <c r="AT20" s="208">
        <v>-0.51706300000000005</v>
      </c>
      <c r="AU20" s="208">
        <v>-0.36277999999999999</v>
      </c>
      <c r="AV20" s="208">
        <v>-0.50733899999999998</v>
      </c>
      <c r="AW20" s="208">
        <v>-0.47655900000000001</v>
      </c>
      <c r="AX20" s="208">
        <v>-0.43065199999999998</v>
      </c>
      <c r="AY20" s="208">
        <v>-0.50758400000000004</v>
      </c>
      <c r="AZ20" s="208">
        <v>-0.4223809</v>
      </c>
      <c r="BA20" s="208">
        <v>-0.3793976</v>
      </c>
      <c r="BB20" s="324">
        <v>-0.37253999999999998</v>
      </c>
      <c r="BC20" s="324">
        <v>-0.37102780000000002</v>
      </c>
      <c r="BD20" s="324">
        <v>-0.39268209999999998</v>
      </c>
      <c r="BE20" s="324">
        <v>-0.37792569999999998</v>
      </c>
      <c r="BF20" s="324">
        <v>-0.40225250000000001</v>
      </c>
      <c r="BG20" s="324">
        <v>-0.41143590000000002</v>
      </c>
      <c r="BH20" s="324">
        <v>-0.40842909999999999</v>
      </c>
      <c r="BI20" s="324">
        <v>-0.44740859999999999</v>
      </c>
      <c r="BJ20" s="324">
        <v>-0.46286490000000002</v>
      </c>
      <c r="BK20" s="324">
        <v>-0.47689789999999999</v>
      </c>
      <c r="BL20" s="324">
        <v>-0.46229409999999999</v>
      </c>
      <c r="BM20" s="324">
        <v>-0.4522079</v>
      </c>
      <c r="BN20" s="324">
        <v>-0.44745940000000001</v>
      </c>
      <c r="BO20" s="324">
        <v>-0.4724043</v>
      </c>
      <c r="BP20" s="324">
        <v>-0.46608929999999998</v>
      </c>
      <c r="BQ20" s="324">
        <v>-0.45473239999999998</v>
      </c>
      <c r="BR20" s="324">
        <v>-0.47105010000000003</v>
      </c>
      <c r="BS20" s="324">
        <v>-0.46033669999999999</v>
      </c>
      <c r="BT20" s="324">
        <v>-0.4623042</v>
      </c>
      <c r="BU20" s="324">
        <v>-0.46029130000000001</v>
      </c>
      <c r="BV20" s="324">
        <v>-0.46636270000000002</v>
      </c>
    </row>
    <row r="21" spans="1:74" x14ac:dyDescent="0.25">
      <c r="A21" s="565" t="s">
        <v>941</v>
      </c>
      <c r="B21" s="566" t="s">
        <v>950</v>
      </c>
      <c r="C21" s="208">
        <v>-0.60976799999999998</v>
      </c>
      <c r="D21" s="208">
        <v>-0.62160599999999999</v>
      </c>
      <c r="E21" s="208">
        <v>-0.71706999999999999</v>
      </c>
      <c r="F21" s="208">
        <v>-0.73491899999999999</v>
      </c>
      <c r="G21" s="208">
        <v>-0.86770599999999998</v>
      </c>
      <c r="H21" s="208">
        <v>-0.77149299999999998</v>
      </c>
      <c r="I21" s="208">
        <v>-0.94977900000000004</v>
      </c>
      <c r="J21" s="208">
        <v>-0.91164299999999998</v>
      </c>
      <c r="K21" s="208">
        <v>-0.69972199999999996</v>
      </c>
      <c r="L21" s="208">
        <v>-0.78050200000000003</v>
      </c>
      <c r="M21" s="208">
        <v>-0.86913300000000004</v>
      </c>
      <c r="N21" s="208">
        <v>-0.95758699999999997</v>
      </c>
      <c r="O21" s="208">
        <v>-0.80049899999999996</v>
      </c>
      <c r="P21" s="208">
        <v>-0.70601499999999995</v>
      </c>
      <c r="Q21" s="208">
        <v>-0.73214999999999997</v>
      </c>
      <c r="R21" s="208">
        <v>-1.023512</v>
      </c>
      <c r="S21" s="208">
        <v>-0.95669999999999999</v>
      </c>
      <c r="T21" s="208">
        <v>-1.0334300000000001</v>
      </c>
      <c r="U21" s="208">
        <v>-1.066152</v>
      </c>
      <c r="V21" s="208">
        <v>-0.913327</v>
      </c>
      <c r="W21" s="208">
        <v>-1.0048490000000001</v>
      </c>
      <c r="X21" s="208">
        <v>-1.0374110000000001</v>
      </c>
      <c r="Y21" s="208">
        <v>-1.0142910000000001</v>
      </c>
      <c r="Z21" s="208">
        <v>-1.0858749999999999</v>
      </c>
      <c r="AA21" s="208">
        <v>-1.0311790000000001</v>
      </c>
      <c r="AB21" s="208">
        <v>-1.0643549999999999</v>
      </c>
      <c r="AC21" s="208">
        <v>-1.137583</v>
      </c>
      <c r="AD21" s="208">
        <v>-1.1718329999999999</v>
      </c>
      <c r="AE21" s="208">
        <v>-0.95726100000000003</v>
      </c>
      <c r="AF21" s="208">
        <v>-1.1572720000000001</v>
      </c>
      <c r="AG21" s="208">
        <v>-1.134045</v>
      </c>
      <c r="AH21" s="208">
        <v>-1.033169</v>
      </c>
      <c r="AI21" s="208">
        <v>-1.013131</v>
      </c>
      <c r="AJ21" s="208">
        <v>-1.2844390000000001</v>
      </c>
      <c r="AK21" s="208">
        <v>-1.181886</v>
      </c>
      <c r="AL21" s="208">
        <v>-1.457379</v>
      </c>
      <c r="AM21" s="208">
        <v>-1.285628</v>
      </c>
      <c r="AN21" s="208">
        <v>-1.0240929999999999</v>
      </c>
      <c r="AO21" s="208">
        <v>-1.0007200000000001</v>
      </c>
      <c r="AP21" s="208">
        <v>-1.269058</v>
      </c>
      <c r="AQ21" s="208">
        <v>-1.1588259999999999</v>
      </c>
      <c r="AR21" s="208">
        <v>-1.2512639999999999</v>
      </c>
      <c r="AS21" s="208">
        <v>-1.242308</v>
      </c>
      <c r="AT21" s="208">
        <v>-1.1566689999999999</v>
      </c>
      <c r="AU21" s="208">
        <v>-1.1690560000000001</v>
      </c>
      <c r="AV21" s="208">
        <v>-1.1488309999999999</v>
      </c>
      <c r="AW21" s="208">
        <v>-1.2568760000000001</v>
      </c>
      <c r="AX21" s="208">
        <v>-1.1956</v>
      </c>
      <c r="AY21" s="208">
        <v>-1.1638599999999999</v>
      </c>
      <c r="AZ21" s="208">
        <v>-1.2656071429</v>
      </c>
      <c r="BA21" s="208">
        <v>-1.2002258065</v>
      </c>
      <c r="BB21" s="324">
        <v>-1.2597719999999999</v>
      </c>
      <c r="BC21" s="324">
        <v>-1.19594</v>
      </c>
      <c r="BD21" s="324">
        <v>-1.179052</v>
      </c>
      <c r="BE21" s="324">
        <v>-1.301652</v>
      </c>
      <c r="BF21" s="324">
        <v>-1.21469</v>
      </c>
      <c r="BG21" s="324">
        <v>-1.2711140000000001</v>
      </c>
      <c r="BH21" s="324">
        <v>-1.3272969999999999</v>
      </c>
      <c r="BI21" s="324">
        <v>-1.3174140000000001</v>
      </c>
      <c r="BJ21" s="324">
        <v>-1.374158</v>
      </c>
      <c r="BK21" s="324">
        <v>-1.4325749999999999</v>
      </c>
      <c r="BL21" s="324">
        <v>-1.3931910000000001</v>
      </c>
      <c r="BM21" s="324">
        <v>-1.3150660000000001</v>
      </c>
      <c r="BN21" s="324">
        <v>-1.3277239999999999</v>
      </c>
      <c r="BO21" s="324">
        <v>-1.311796</v>
      </c>
      <c r="BP21" s="324">
        <v>-1.34954</v>
      </c>
      <c r="BQ21" s="324">
        <v>-1.4812940000000001</v>
      </c>
      <c r="BR21" s="324">
        <v>-1.3694569999999999</v>
      </c>
      <c r="BS21" s="324">
        <v>-1.3549329999999999</v>
      </c>
      <c r="BT21" s="324">
        <v>-1.4185289999999999</v>
      </c>
      <c r="BU21" s="324">
        <v>-1.441732</v>
      </c>
      <c r="BV21" s="324">
        <v>-1.45621</v>
      </c>
    </row>
    <row r="22" spans="1:74" x14ac:dyDescent="0.25">
      <c r="A22" s="565" t="s">
        <v>942</v>
      </c>
      <c r="B22" s="566" t="s">
        <v>943</v>
      </c>
      <c r="C22" s="208">
        <v>-0.20010900000000001</v>
      </c>
      <c r="D22" s="208">
        <v>-0.137271</v>
      </c>
      <c r="E22" s="208">
        <v>-0.121147</v>
      </c>
      <c r="F22" s="208">
        <v>-0.233844</v>
      </c>
      <c r="G22" s="208">
        <v>-0.20894399999999999</v>
      </c>
      <c r="H22" s="208">
        <v>-0.20555799999999999</v>
      </c>
      <c r="I22" s="208">
        <v>-0.17005400000000001</v>
      </c>
      <c r="J22" s="208">
        <v>-0.145651</v>
      </c>
      <c r="K22" s="208">
        <v>-0.24294499999999999</v>
      </c>
      <c r="L22" s="208">
        <v>-0.193769</v>
      </c>
      <c r="M22" s="208">
        <v>-0.15851499999999999</v>
      </c>
      <c r="N22" s="208">
        <v>-6.5434000000000006E-2</v>
      </c>
      <c r="O22" s="208">
        <v>-9.1320999999999999E-2</v>
      </c>
      <c r="P22" s="208">
        <v>-0.10777200000000001</v>
      </c>
      <c r="Q22" s="208">
        <v>-0.21798100000000001</v>
      </c>
      <c r="R22" s="208">
        <v>-0.27332000000000001</v>
      </c>
      <c r="S22" s="208">
        <v>-0.232178</v>
      </c>
      <c r="T22" s="208">
        <v>-0.25698599999999999</v>
      </c>
      <c r="U22" s="208">
        <v>-0.22805800000000001</v>
      </c>
      <c r="V22" s="208">
        <v>-0.27643699999999999</v>
      </c>
      <c r="W22" s="208">
        <v>-0.28084599999999998</v>
      </c>
      <c r="X22" s="208">
        <v>-0.28472599999999998</v>
      </c>
      <c r="Y22" s="208">
        <v>-0.25609900000000002</v>
      </c>
      <c r="Z22" s="208">
        <v>-0.2036</v>
      </c>
      <c r="AA22" s="208">
        <v>-0.27883000000000002</v>
      </c>
      <c r="AB22" s="208">
        <v>-0.331293</v>
      </c>
      <c r="AC22" s="208">
        <v>-0.289524</v>
      </c>
      <c r="AD22" s="208">
        <v>-0.33490199999999998</v>
      </c>
      <c r="AE22" s="208">
        <v>-0.33559699999999998</v>
      </c>
      <c r="AF22" s="208">
        <v>-0.26724599999999998</v>
      </c>
      <c r="AG22" s="208">
        <v>-0.35758299999999998</v>
      </c>
      <c r="AH22" s="208">
        <v>-0.36327700000000002</v>
      </c>
      <c r="AI22" s="208">
        <v>-0.309307</v>
      </c>
      <c r="AJ22" s="208">
        <v>-0.42966700000000002</v>
      </c>
      <c r="AK22" s="208">
        <v>-0.35767599999999999</v>
      </c>
      <c r="AL22" s="208">
        <v>-0.22337099999999999</v>
      </c>
      <c r="AM22" s="208">
        <v>-0.33245400000000003</v>
      </c>
      <c r="AN22" s="208">
        <v>-0.31146000000000001</v>
      </c>
      <c r="AO22" s="208">
        <v>-0.39510200000000001</v>
      </c>
      <c r="AP22" s="208">
        <v>-0.44107000000000002</v>
      </c>
      <c r="AQ22" s="208">
        <v>-0.42255500000000001</v>
      </c>
      <c r="AR22" s="208">
        <v>-0.34901799999999999</v>
      </c>
      <c r="AS22" s="208">
        <v>-0.431425</v>
      </c>
      <c r="AT22" s="208">
        <v>-0.41569099999999998</v>
      </c>
      <c r="AU22" s="208">
        <v>-0.29991499999999999</v>
      </c>
      <c r="AV22" s="208">
        <v>-0.39834000000000003</v>
      </c>
      <c r="AW22" s="208">
        <v>-0.326266</v>
      </c>
      <c r="AX22" s="208">
        <v>-0.29204400000000003</v>
      </c>
      <c r="AY22" s="208">
        <v>-0.202791</v>
      </c>
      <c r="AZ22" s="208">
        <v>-0.41184110000000002</v>
      </c>
      <c r="BA22" s="208">
        <v>-0.46208120000000003</v>
      </c>
      <c r="BB22" s="324">
        <v>-0.49149209999999999</v>
      </c>
      <c r="BC22" s="324">
        <v>-0.47486080000000003</v>
      </c>
      <c r="BD22" s="324">
        <v>-0.47551529999999997</v>
      </c>
      <c r="BE22" s="324">
        <v>-0.46905479999999999</v>
      </c>
      <c r="BF22" s="324">
        <v>-0.48604550000000002</v>
      </c>
      <c r="BG22" s="324">
        <v>-0.48493599999999998</v>
      </c>
      <c r="BH22" s="324">
        <v>-0.44547320000000001</v>
      </c>
      <c r="BI22" s="324">
        <v>-0.44239669999999998</v>
      </c>
      <c r="BJ22" s="324">
        <v>-0.42828329999999998</v>
      </c>
      <c r="BK22" s="324">
        <v>-0.43058200000000002</v>
      </c>
      <c r="BL22" s="324">
        <v>-0.44977980000000001</v>
      </c>
      <c r="BM22" s="324">
        <v>-0.49904799999999999</v>
      </c>
      <c r="BN22" s="324">
        <v>-0.50815390000000005</v>
      </c>
      <c r="BO22" s="324">
        <v>-0.51878089999999999</v>
      </c>
      <c r="BP22" s="324">
        <v>-0.53343470000000004</v>
      </c>
      <c r="BQ22" s="324">
        <v>-0.52138119999999999</v>
      </c>
      <c r="BR22" s="324">
        <v>-0.52416280000000004</v>
      </c>
      <c r="BS22" s="324">
        <v>-0.53219830000000001</v>
      </c>
      <c r="BT22" s="324">
        <v>-0.4792669</v>
      </c>
      <c r="BU22" s="324">
        <v>-0.45453969999999999</v>
      </c>
      <c r="BV22" s="324">
        <v>-0.4229774</v>
      </c>
    </row>
    <row r="23" spans="1:74" x14ac:dyDescent="0.25">
      <c r="A23" s="565" t="s">
        <v>175</v>
      </c>
      <c r="B23" s="566" t="s">
        <v>944</v>
      </c>
      <c r="C23" s="208">
        <v>-0.18815299999999999</v>
      </c>
      <c r="D23" s="208">
        <v>-0.201179</v>
      </c>
      <c r="E23" s="208">
        <v>-0.155752</v>
      </c>
      <c r="F23" s="208">
        <v>-0.23050699999999999</v>
      </c>
      <c r="G23" s="208">
        <v>-0.23402700000000001</v>
      </c>
      <c r="H23" s="208">
        <v>-0.237952</v>
      </c>
      <c r="I23" s="208">
        <v>-0.171232</v>
      </c>
      <c r="J23" s="208">
        <v>-0.15843699999999999</v>
      </c>
      <c r="K23" s="208">
        <v>-0.182531</v>
      </c>
      <c r="L23" s="208">
        <v>-0.17830299999999999</v>
      </c>
      <c r="M23" s="208">
        <v>-0.133274</v>
      </c>
      <c r="N23" s="208">
        <v>-0.122686</v>
      </c>
      <c r="O23" s="208">
        <v>-0.106517</v>
      </c>
      <c r="P23" s="208">
        <v>-0.20202999999999999</v>
      </c>
      <c r="Q23" s="208">
        <v>-0.201677</v>
      </c>
      <c r="R23" s="208">
        <v>-0.16669999999999999</v>
      </c>
      <c r="S23" s="208">
        <v>-0.14588999999999999</v>
      </c>
      <c r="T23" s="208">
        <v>-0.12500700000000001</v>
      </c>
      <c r="U23" s="208">
        <v>-0.14049800000000001</v>
      </c>
      <c r="V23" s="208">
        <v>-0.15157499999999999</v>
      </c>
      <c r="W23" s="208">
        <v>-0.17624600000000001</v>
      </c>
      <c r="X23" s="208">
        <v>-0.22196099999999999</v>
      </c>
      <c r="Y23" s="208">
        <v>-0.25397700000000001</v>
      </c>
      <c r="Z23" s="208">
        <v>-0.16434199999999999</v>
      </c>
      <c r="AA23" s="208">
        <v>-0.28094599999999997</v>
      </c>
      <c r="AB23" s="208">
        <v>-0.36170099999999999</v>
      </c>
      <c r="AC23" s="208">
        <v>-0.183528</v>
      </c>
      <c r="AD23" s="208">
        <v>-0.27321200000000001</v>
      </c>
      <c r="AE23" s="208">
        <v>-0.13653999999999999</v>
      </c>
      <c r="AF23" s="208">
        <v>-0.17069400000000001</v>
      </c>
      <c r="AG23" s="208">
        <v>-0.16001599999999999</v>
      </c>
      <c r="AH23" s="208">
        <v>-0.12271899999999999</v>
      </c>
      <c r="AI23" s="208">
        <v>-0.20241999999999999</v>
      </c>
      <c r="AJ23" s="208">
        <v>-0.15822900000000001</v>
      </c>
      <c r="AK23" s="208">
        <v>-0.168792</v>
      </c>
      <c r="AL23" s="208">
        <v>-9.3992999999999993E-2</v>
      </c>
      <c r="AM23" s="208">
        <v>-0.18283199999999999</v>
      </c>
      <c r="AN23" s="208">
        <v>-0.27188800000000002</v>
      </c>
      <c r="AO23" s="208">
        <v>-0.21704399999999999</v>
      </c>
      <c r="AP23" s="208">
        <v>-0.21269199999999999</v>
      </c>
      <c r="AQ23" s="208">
        <v>-0.210814</v>
      </c>
      <c r="AR23" s="208">
        <v>-0.19833899999999999</v>
      </c>
      <c r="AS23" s="208">
        <v>-0.17002300000000001</v>
      </c>
      <c r="AT23" s="208">
        <v>-0.169567</v>
      </c>
      <c r="AU23" s="208">
        <v>-0.194767</v>
      </c>
      <c r="AV23" s="208">
        <v>-0.15920999999999999</v>
      </c>
      <c r="AW23" s="208">
        <v>-0.18712300000000001</v>
      </c>
      <c r="AX23" s="208">
        <v>-0.19608100000000001</v>
      </c>
      <c r="AY23" s="208">
        <v>-0.189222</v>
      </c>
      <c r="AZ23" s="208">
        <v>-0.2364021</v>
      </c>
      <c r="BA23" s="208">
        <v>-0.19501379999999999</v>
      </c>
      <c r="BB23" s="324">
        <v>-0.21823670000000001</v>
      </c>
      <c r="BC23" s="324">
        <v>-0.22030079999999999</v>
      </c>
      <c r="BD23" s="324">
        <v>-0.2176931</v>
      </c>
      <c r="BE23" s="324">
        <v>-0.22591710000000001</v>
      </c>
      <c r="BF23" s="324">
        <v>-0.22437770000000001</v>
      </c>
      <c r="BG23" s="324">
        <v>-0.22840540000000001</v>
      </c>
      <c r="BH23" s="324">
        <v>-0.21498439999999999</v>
      </c>
      <c r="BI23" s="324">
        <v>-0.21593019999999999</v>
      </c>
      <c r="BJ23" s="324">
        <v>-0.21024190000000001</v>
      </c>
      <c r="BK23" s="324">
        <v>-0.25140649999999998</v>
      </c>
      <c r="BL23" s="324">
        <v>-0.2761632</v>
      </c>
      <c r="BM23" s="324">
        <v>-0.24556020000000001</v>
      </c>
      <c r="BN23" s="324">
        <v>-0.24371970000000001</v>
      </c>
      <c r="BO23" s="324">
        <v>-0.24524119999999999</v>
      </c>
      <c r="BP23" s="324">
        <v>-0.2422947</v>
      </c>
      <c r="BQ23" s="324">
        <v>-0.25284570000000001</v>
      </c>
      <c r="BR23" s="324">
        <v>-0.25004490000000001</v>
      </c>
      <c r="BS23" s="324">
        <v>-0.25142110000000001</v>
      </c>
      <c r="BT23" s="324">
        <v>-0.23593420000000001</v>
      </c>
      <c r="BU23" s="324">
        <v>-0.2346029</v>
      </c>
      <c r="BV23" s="324">
        <v>-0.2307411</v>
      </c>
    </row>
    <row r="24" spans="1:74" ht="10"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364"/>
      <c r="BC24" s="364"/>
      <c r="BD24" s="364"/>
      <c r="BE24" s="364"/>
      <c r="BF24" s="364"/>
      <c r="BG24" s="364"/>
      <c r="BH24" s="364"/>
      <c r="BI24" s="364"/>
      <c r="BJ24" s="364"/>
      <c r="BK24" s="364"/>
      <c r="BL24" s="364"/>
      <c r="BM24" s="364"/>
      <c r="BN24" s="364"/>
      <c r="BO24" s="364"/>
      <c r="BP24" s="364"/>
      <c r="BQ24" s="364"/>
      <c r="BR24" s="364"/>
      <c r="BS24" s="364"/>
      <c r="BT24" s="364"/>
      <c r="BU24" s="364"/>
      <c r="BV24" s="364"/>
    </row>
    <row r="25" spans="1:74" x14ac:dyDescent="0.25">
      <c r="A25" s="564"/>
      <c r="B25" s="154" t="s">
        <v>945</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364"/>
      <c r="BC25" s="364"/>
      <c r="BD25" s="364"/>
      <c r="BE25" s="364"/>
      <c r="BF25" s="364"/>
      <c r="BG25" s="364"/>
      <c r="BH25" s="364"/>
      <c r="BI25" s="364"/>
      <c r="BJ25" s="364"/>
      <c r="BK25" s="364"/>
      <c r="BL25" s="364"/>
      <c r="BM25" s="364"/>
      <c r="BN25" s="364"/>
      <c r="BO25" s="364"/>
      <c r="BP25" s="364"/>
      <c r="BQ25" s="364"/>
      <c r="BR25" s="364"/>
      <c r="BS25" s="364"/>
      <c r="BT25" s="364"/>
      <c r="BU25" s="364"/>
      <c r="BV25" s="364"/>
    </row>
    <row r="26" spans="1:74" x14ac:dyDescent="0.25">
      <c r="A26" s="565" t="s">
        <v>946</v>
      </c>
      <c r="B26" s="566" t="s">
        <v>943</v>
      </c>
      <c r="C26" s="208">
        <v>0.47522599999999998</v>
      </c>
      <c r="D26" s="208">
        <v>0.4955</v>
      </c>
      <c r="E26" s="208">
        <v>0.396032</v>
      </c>
      <c r="F26" s="208">
        <v>0.33793299999999998</v>
      </c>
      <c r="G26" s="208">
        <v>0.29158099999999998</v>
      </c>
      <c r="H26" s="208">
        <v>0.28389999999999999</v>
      </c>
      <c r="I26" s="208">
        <v>0.26480700000000001</v>
      </c>
      <c r="J26" s="208">
        <v>0.30364600000000003</v>
      </c>
      <c r="K26" s="208">
        <v>0.39916600000000002</v>
      </c>
      <c r="L26" s="208">
        <v>0.50209700000000002</v>
      </c>
      <c r="M26" s="208">
        <v>0.58096599999999998</v>
      </c>
      <c r="N26" s="208">
        <v>0.58438699999999999</v>
      </c>
      <c r="O26" s="208">
        <v>0.53335500000000002</v>
      </c>
      <c r="P26" s="208">
        <v>0.456071</v>
      </c>
      <c r="Q26" s="208">
        <v>0.37861299999999998</v>
      </c>
      <c r="R26" s="208">
        <v>0.32503300000000002</v>
      </c>
      <c r="S26" s="208">
        <v>0.275613</v>
      </c>
      <c r="T26" s="208">
        <v>0.25883400000000001</v>
      </c>
      <c r="U26" s="208">
        <v>0.268484</v>
      </c>
      <c r="V26" s="208">
        <v>0.29877399999999998</v>
      </c>
      <c r="W26" s="208">
        <v>0.42036699999999999</v>
      </c>
      <c r="X26" s="208">
        <v>0.51129100000000005</v>
      </c>
      <c r="Y26" s="208">
        <v>0.5696</v>
      </c>
      <c r="Z26" s="208">
        <v>0.55051600000000001</v>
      </c>
      <c r="AA26" s="208">
        <v>0.53683800000000004</v>
      </c>
      <c r="AB26" s="208">
        <v>0.47444799999999998</v>
      </c>
      <c r="AC26" s="208">
        <v>0.37206400000000001</v>
      </c>
      <c r="AD26" s="208">
        <v>0.23130000000000001</v>
      </c>
      <c r="AE26" s="208">
        <v>0.240452</v>
      </c>
      <c r="AF26" s="208">
        <v>0.27343400000000001</v>
      </c>
      <c r="AG26" s="208">
        <v>0.29816199999999998</v>
      </c>
      <c r="AH26" s="208">
        <v>0.28458</v>
      </c>
      <c r="AI26" s="208">
        <v>0.37943399999999999</v>
      </c>
      <c r="AJ26" s="208">
        <v>0.46100000000000002</v>
      </c>
      <c r="AK26" s="208">
        <v>0.49673400000000001</v>
      </c>
      <c r="AL26" s="208">
        <v>0.45796700000000001</v>
      </c>
      <c r="AM26" s="208">
        <v>0.45383800000000002</v>
      </c>
      <c r="AN26" s="208">
        <v>0.36521500000000001</v>
      </c>
      <c r="AO26" s="208">
        <v>0.34628999999999999</v>
      </c>
      <c r="AP26" s="208">
        <v>0.29106599999999999</v>
      </c>
      <c r="AQ26" s="208">
        <v>0.29109699999999999</v>
      </c>
      <c r="AR26" s="208">
        <v>0.28246599999999999</v>
      </c>
      <c r="AS26" s="208">
        <v>0.28535500000000003</v>
      </c>
      <c r="AT26" s="208">
        <v>0.29206500000000002</v>
      </c>
      <c r="AU26" s="208">
        <v>0.35959999999999998</v>
      </c>
      <c r="AV26" s="208">
        <v>0.45777400000000001</v>
      </c>
      <c r="AW26" s="208">
        <v>0.52580000000000005</v>
      </c>
      <c r="AX26" s="208">
        <v>0.57403199999999999</v>
      </c>
      <c r="AY26" s="208">
        <v>0.50009700000000001</v>
      </c>
      <c r="AZ26" s="208">
        <v>0.41235119999999997</v>
      </c>
      <c r="BA26" s="208">
        <v>0.3485048</v>
      </c>
      <c r="BB26" s="324">
        <v>0.29378520000000002</v>
      </c>
      <c r="BC26" s="324">
        <v>0.27720600000000001</v>
      </c>
      <c r="BD26" s="324">
        <v>0.2697851</v>
      </c>
      <c r="BE26" s="324">
        <v>0.25700000000000001</v>
      </c>
      <c r="BF26" s="324">
        <v>0.28758879999999998</v>
      </c>
      <c r="BG26" s="324">
        <v>0.39303199999999999</v>
      </c>
      <c r="BH26" s="324">
        <v>0.4473896</v>
      </c>
      <c r="BI26" s="324">
        <v>0.52687459999999997</v>
      </c>
      <c r="BJ26" s="324">
        <v>0.51341939999999997</v>
      </c>
      <c r="BK26" s="324">
        <v>0.49414089999999999</v>
      </c>
      <c r="BL26" s="324">
        <v>0.40619909999999998</v>
      </c>
      <c r="BM26" s="324">
        <v>0.34859879999999999</v>
      </c>
      <c r="BN26" s="324">
        <v>0.32207720000000001</v>
      </c>
      <c r="BO26" s="324">
        <v>0.274696</v>
      </c>
      <c r="BP26" s="324">
        <v>0.26435170000000002</v>
      </c>
      <c r="BQ26" s="324">
        <v>0.2580209</v>
      </c>
      <c r="BR26" s="324">
        <v>0.29074240000000001</v>
      </c>
      <c r="BS26" s="324">
        <v>0.38777149999999999</v>
      </c>
      <c r="BT26" s="324">
        <v>0.45067570000000001</v>
      </c>
      <c r="BU26" s="324">
        <v>0.53736240000000002</v>
      </c>
      <c r="BV26" s="324">
        <v>0.5443422</v>
      </c>
    </row>
    <row r="27" spans="1:74" x14ac:dyDescent="0.25">
      <c r="A27" s="565" t="s">
        <v>751</v>
      </c>
      <c r="B27" s="566" t="s">
        <v>944</v>
      </c>
      <c r="C27" s="208">
        <v>0.154645</v>
      </c>
      <c r="D27" s="208">
        <v>0.13375000000000001</v>
      </c>
      <c r="E27" s="208">
        <v>0.16006500000000001</v>
      </c>
      <c r="F27" s="208">
        <v>0.1593</v>
      </c>
      <c r="G27" s="208">
        <v>0.162129</v>
      </c>
      <c r="H27" s="208">
        <v>0.171767</v>
      </c>
      <c r="I27" s="208">
        <v>0.17751600000000001</v>
      </c>
      <c r="J27" s="208">
        <v>0.200548</v>
      </c>
      <c r="K27" s="208">
        <v>0.166267</v>
      </c>
      <c r="L27" s="208">
        <v>0.18454799999999999</v>
      </c>
      <c r="M27" s="208">
        <v>0.16536699999999999</v>
      </c>
      <c r="N27" s="208">
        <v>0.14758099999999999</v>
      </c>
      <c r="O27" s="208">
        <v>0.14158100000000001</v>
      </c>
      <c r="P27" s="208">
        <v>0.13564300000000001</v>
      </c>
      <c r="Q27" s="208">
        <v>0.13325799999999999</v>
      </c>
      <c r="R27" s="208">
        <v>0.16070000000000001</v>
      </c>
      <c r="S27" s="208">
        <v>0.18429000000000001</v>
      </c>
      <c r="T27" s="208">
        <v>0.17263300000000001</v>
      </c>
      <c r="U27" s="208">
        <v>0.179452</v>
      </c>
      <c r="V27" s="208">
        <v>0.18196799999999999</v>
      </c>
      <c r="W27" s="208">
        <v>0.18029999999999999</v>
      </c>
      <c r="X27" s="208">
        <v>0.200516</v>
      </c>
      <c r="Y27" s="208">
        <v>0.17403299999999999</v>
      </c>
      <c r="Z27" s="208">
        <v>0.165129</v>
      </c>
      <c r="AA27" s="208">
        <v>0.16106500000000001</v>
      </c>
      <c r="AB27" s="208">
        <v>0.16520699999999999</v>
      </c>
      <c r="AC27" s="208">
        <v>0.12683900000000001</v>
      </c>
      <c r="AD27" s="208">
        <v>8.5932999999999995E-2</v>
      </c>
      <c r="AE27" s="208">
        <v>9.5644999999999994E-2</v>
      </c>
      <c r="AF27" s="208">
        <v>0.12903300000000001</v>
      </c>
      <c r="AG27" s="208">
        <v>0.15764500000000001</v>
      </c>
      <c r="AH27" s="208">
        <v>0.13758100000000001</v>
      </c>
      <c r="AI27" s="208">
        <v>0.156833</v>
      </c>
      <c r="AJ27" s="208">
        <v>0.12590299999999999</v>
      </c>
      <c r="AK27" s="208">
        <v>0.14063300000000001</v>
      </c>
      <c r="AL27" s="208">
        <v>0.112581</v>
      </c>
      <c r="AM27" s="208">
        <v>0.13383900000000001</v>
      </c>
      <c r="AN27" s="208">
        <v>0.11332100000000001</v>
      </c>
      <c r="AO27" s="208">
        <v>0.16819400000000001</v>
      </c>
      <c r="AP27" s="208">
        <v>0.15976699999999999</v>
      </c>
      <c r="AQ27" s="208">
        <v>0.13916100000000001</v>
      </c>
      <c r="AR27" s="208">
        <v>0.13116700000000001</v>
      </c>
      <c r="AS27" s="208">
        <v>0.14622599999999999</v>
      </c>
      <c r="AT27" s="208">
        <v>0.14064499999999999</v>
      </c>
      <c r="AU27" s="208">
        <v>0.1792</v>
      </c>
      <c r="AV27" s="208">
        <v>0.22522600000000001</v>
      </c>
      <c r="AW27" s="208">
        <v>0.23669999999999999</v>
      </c>
      <c r="AX27" s="208">
        <v>0.22222600000000001</v>
      </c>
      <c r="AY27" s="208">
        <v>0.20396800000000001</v>
      </c>
      <c r="AZ27" s="208">
        <v>0.1584487</v>
      </c>
      <c r="BA27" s="208">
        <v>0.180393</v>
      </c>
      <c r="BB27" s="324">
        <v>0.1769162</v>
      </c>
      <c r="BC27" s="324">
        <v>0.18489040000000001</v>
      </c>
      <c r="BD27" s="324">
        <v>0.1869075</v>
      </c>
      <c r="BE27" s="324">
        <v>0.18083540000000001</v>
      </c>
      <c r="BF27" s="324">
        <v>0.1889401</v>
      </c>
      <c r="BG27" s="324">
        <v>0.200596</v>
      </c>
      <c r="BH27" s="324">
        <v>0.1969545</v>
      </c>
      <c r="BI27" s="324">
        <v>0.182203</v>
      </c>
      <c r="BJ27" s="324">
        <v>0.18237490000000001</v>
      </c>
      <c r="BK27" s="324">
        <v>0.16577939999999999</v>
      </c>
      <c r="BL27" s="324">
        <v>0.17525209999999999</v>
      </c>
      <c r="BM27" s="324">
        <v>0.1874826</v>
      </c>
      <c r="BN27" s="324">
        <v>0.1776054</v>
      </c>
      <c r="BO27" s="324">
        <v>0.18569240000000001</v>
      </c>
      <c r="BP27" s="324">
        <v>0.1884516</v>
      </c>
      <c r="BQ27" s="324">
        <v>0.18142159999999999</v>
      </c>
      <c r="BR27" s="324">
        <v>0.18854070000000001</v>
      </c>
      <c r="BS27" s="324">
        <v>0.20161660000000001</v>
      </c>
      <c r="BT27" s="324">
        <v>0.19646089999999999</v>
      </c>
      <c r="BU27" s="324">
        <v>0.1792937</v>
      </c>
      <c r="BV27" s="324">
        <v>0.17360780000000001</v>
      </c>
    </row>
    <row r="28" spans="1:74" ht="10"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364"/>
      <c r="BC28" s="364"/>
      <c r="BD28" s="364"/>
      <c r="BE28" s="364"/>
      <c r="BF28" s="364"/>
      <c r="BG28" s="364"/>
      <c r="BH28" s="364"/>
      <c r="BI28" s="364"/>
      <c r="BJ28" s="364"/>
      <c r="BK28" s="364"/>
      <c r="BL28" s="364"/>
      <c r="BM28" s="364"/>
      <c r="BN28" s="364"/>
      <c r="BO28" s="364"/>
      <c r="BP28" s="364"/>
      <c r="BQ28" s="364"/>
      <c r="BR28" s="364"/>
      <c r="BS28" s="364"/>
      <c r="BT28" s="364"/>
      <c r="BU28" s="364"/>
      <c r="BV28" s="364"/>
    </row>
    <row r="29" spans="1:74" x14ac:dyDescent="0.25">
      <c r="A29" s="564"/>
      <c r="B29" s="154" t="s">
        <v>947</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364"/>
      <c r="BC29" s="364"/>
      <c r="BD29" s="364"/>
      <c r="BE29" s="364"/>
      <c r="BF29" s="364"/>
      <c r="BG29" s="364"/>
      <c r="BH29" s="364"/>
      <c r="BI29" s="364"/>
      <c r="BJ29" s="364"/>
      <c r="BK29" s="364"/>
      <c r="BL29" s="364"/>
      <c r="BM29" s="364"/>
      <c r="BN29" s="364"/>
      <c r="BO29" s="364"/>
      <c r="BP29" s="364"/>
      <c r="BQ29" s="364"/>
      <c r="BR29" s="364"/>
      <c r="BS29" s="364"/>
      <c r="BT29" s="364"/>
      <c r="BU29" s="364"/>
      <c r="BV29" s="364"/>
    </row>
    <row r="30" spans="1:74" x14ac:dyDescent="0.25">
      <c r="A30" s="565" t="s">
        <v>948</v>
      </c>
      <c r="B30" s="566" t="s">
        <v>949</v>
      </c>
      <c r="C30" s="208">
        <v>1.472834</v>
      </c>
      <c r="D30" s="208">
        <v>1.324263</v>
      </c>
      <c r="E30" s="208">
        <v>1.538678</v>
      </c>
      <c r="F30" s="208">
        <v>1.5052909999999999</v>
      </c>
      <c r="G30" s="208">
        <v>1.417727</v>
      </c>
      <c r="H30" s="208">
        <v>1.468221</v>
      </c>
      <c r="I30" s="208">
        <v>1.5292669999999999</v>
      </c>
      <c r="J30" s="208">
        <v>1.537215</v>
      </c>
      <c r="K30" s="208">
        <v>1.4799709999999999</v>
      </c>
      <c r="L30" s="208">
        <v>1.4342090000000001</v>
      </c>
      <c r="M30" s="208">
        <v>1.5248820000000001</v>
      </c>
      <c r="N30" s="208">
        <v>1.508494</v>
      </c>
      <c r="O30" s="208">
        <v>1.6097589999999999</v>
      </c>
      <c r="P30" s="208">
        <v>1.6569529999999999</v>
      </c>
      <c r="Q30" s="208">
        <v>1.559599</v>
      </c>
      <c r="R30" s="208">
        <v>1.5908739999999999</v>
      </c>
      <c r="S30" s="208">
        <v>1.4883919999999999</v>
      </c>
      <c r="T30" s="208">
        <v>1.4213899999999999</v>
      </c>
      <c r="U30" s="208">
        <v>1.4921089999999999</v>
      </c>
      <c r="V30" s="208">
        <v>1.458215</v>
      </c>
      <c r="W30" s="208">
        <v>1.502934</v>
      </c>
      <c r="X30" s="208">
        <v>1.466961</v>
      </c>
      <c r="Y30" s="208">
        <v>1.5779669999999999</v>
      </c>
      <c r="Z30" s="208">
        <v>1.6286929999999999</v>
      </c>
      <c r="AA30" s="208">
        <v>1.7115739999999999</v>
      </c>
      <c r="AB30" s="208">
        <v>1.7105619999999999</v>
      </c>
      <c r="AC30" s="208">
        <v>1.7075359999999999</v>
      </c>
      <c r="AD30" s="208">
        <v>1.5965940000000001</v>
      </c>
      <c r="AE30" s="208">
        <v>1.6825239999999999</v>
      </c>
      <c r="AF30" s="208">
        <v>1.7572239999999999</v>
      </c>
      <c r="AG30" s="208">
        <v>1.864601</v>
      </c>
      <c r="AH30" s="208">
        <v>1.651635</v>
      </c>
      <c r="AI30" s="208">
        <v>1.488399</v>
      </c>
      <c r="AJ30" s="208">
        <v>1.6496420000000001</v>
      </c>
      <c r="AK30" s="208">
        <v>1.909465</v>
      </c>
      <c r="AL30" s="208">
        <v>1.8874740000000001</v>
      </c>
      <c r="AM30" s="208">
        <v>1.8654850000000001</v>
      </c>
      <c r="AN30" s="208">
        <v>1.210901</v>
      </c>
      <c r="AO30" s="208">
        <v>1.5066489999999999</v>
      </c>
      <c r="AP30" s="208">
        <v>1.7469589999999999</v>
      </c>
      <c r="AQ30" s="208">
        <v>1.897559</v>
      </c>
      <c r="AR30" s="208">
        <v>1.854579</v>
      </c>
      <c r="AS30" s="208">
        <v>1.7927709999999999</v>
      </c>
      <c r="AT30" s="208">
        <v>1.797453</v>
      </c>
      <c r="AU30" s="208">
        <v>1.801987</v>
      </c>
      <c r="AV30" s="208">
        <v>1.730596</v>
      </c>
      <c r="AW30" s="208">
        <v>1.8538079999999999</v>
      </c>
      <c r="AX30" s="208">
        <v>2.1163159999999999</v>
      </c>
      <c r="AY30" s="208">
        <v>2.0068999999999999</v>
      </c>
      <c r="AZ30" s="208">
        <v>1.9908870000000001</v>
      </c>
      <c r="BA30" s="208">
        <v>2.0143469999999999</v>
      </c>
      <c r="BB30" s="324">
        <v>1.9249210000000001</v>
      </c>
      <c r="BC30" s="324">
        <v>2.018726</v>
      </c>
      <c r="BD30" s="324">
        <v>2.0087619999999999</v>
      </c>
      <c r="BE30" s="324">
        <v>2.0525180000000001</v>
      </c>
      <c r="BF30" s="324">
        <v>2.0205030000000002</v>
      </c>
      <c r="BG30" s="324">
        <v>2.0475850000000002</v>
      </c>
      <c r="BH30" s="324">
        <v>2.0643549999999999</v>
      </c>
      <c r="BI30" s="324">
        <v>2.1184210000000001</v>
      </c>
      <c r="BJ30" s="324">
        <v>2.1208840000000002</v>
      </c>
      <c r="BK30" s="324">
        <v>2.0709559999999998</v>
      </c>
      <c r="BL30" s="324">
        <v>2.0860180000000001</v>
      </c>
      <c r="BM30" s="324">
        <v>2.1022639999999999</v>
      </c>
      <c r="BN30" s="324">
        <v>2.0906129999999998</v>
      </c>
      <c r="BO30" s="324">
        <v>2.1205250000000002</v>
      </c>
      <c r="BP30" s="324">
        <v>2.1105330000000002</v>
      </c>
      <c r="BQ30" s="324">
        <v>2.1159279999999998</v>
      </c>
      <c r="BR30" s="324">
        <v>2.1207150000000001</v>
      </c>
      <c r="BS30" s="324">
        <v>2.1045060000000002</v>
      </c>
      <c r="BT30" s="324">
        <v>2.1142340000000002</v>
      </c>
      <c r="BU30" s="324">
        <v>2.1600450000000002</v>
      </c>
      <c r="BV30" s="324">
        <v>2.1564160000000001</v>
      </c>
    </row>
    <row r="31" spans="1:74" x14ac:dyDescent="0.25">
      <c r="A31" s="565" t="s">
        <v>1087</v>
      </c>
      <c r="B31" s="566" t="s">
        <v>1089</v>
      </c>
      <c r="C31" s="208">
        <v>1.460877</v>
      </c>
      <c r="D31" s="208">
        <v>1.207109</v>
      </c>
      <c r="E31" s="208">
        <v>1.048994</v>
      </c>
      <c r="F31" s="208">
        <v>0.879081</v>
      </c>
      <c r="G31" s="208">
        <v>0.52387399999999995</v>
      </c>
      <c r="H31" s="208">
        <v>0.48810700000000001</v>
      </c>
      <c r="I31" s="208">
        <v>0.64760799999999996</v>
      </c>
      <c r="J31" s="208">
        <v>0.62484099999999998</v>
      </c>
      <c r="K31" s="208">
        <v>0.77087799999999995</v>
      </c>
      <c r="L31" s="208">
        <v>0.83762700000000001</v>
      </c>
      <c r="M31" s="208">
        <v>1.047334</v>
      </c>
      <c r="N31" s="208">
        <v>1.136736</v>
      </c>
      <c r="O31" s="208">
        <v>1.37205</v>
      </c>
      <c r="P31" s="208">
        <v>1.2367710000000001</v>
      </c>
      <c r="Q31" s="208">
        <v>0.96346299999999996</v>
      </c>
      <c r="R31" s="208">
        <v>0.65685400000000005</v>
      </c>
      <c r="S31" s="208">
        <v>0.55778399999999995</v>
      </c>
      <c r="T31" s="208">
        <v>0.52547100000000002</v>
      </c>
      <c r="U31" s="208">
        <v>0.590978</v>
      </c>
      <c r="V31" s="208">
        <v>0.54067200000000004</v>
      </c>
      <c r="W31" s="208">
        <v>0.76108399999999998</v>
      </c>
      <c r="X31" s="208">
        <v>0.89455700000000005</v>
      </c>
      <c r="Y31" s="208">
        <v>1.168509</v>
      </c>
      <c r="Z31" s="208">
        <v>1.1717379999999999</v>
      </c>
      <c r="AA31" s="208">
        <v>1.181208</v>
      </c>
      <c r="AB31" s="208">
        <v>1.2566790000000001</v>
      </c>
      <c r="AC31" s="208">
        <v>0.99173999999999995</v>
      </c>
      <c r="AD31" s="208">
        <v>0.66613299999999998</v>
      </c>
      <c r="AE31" s="208">
        <v>0.62525600000000003</v>
      </c>
      <c r="AF31" s="208">
        <v>0.43659399999999998</v>
      </c>
      <c r="AG31" s="208">
        <v>0.47702</v>
      </c>
      <c r="AH31" s="208">
        <v>0.59131500000000004</v>
      </c>
      <c r="AI31" s="208">
        <v>0.75750200000000001</v>
      </c>
      <c r="AJ31" s="208">
        <v>0.82252899999999995</v>
      </c>
      <c r="AK31" s="208">
        <v>0.972414</v>
      </c>
      <c r="AL31" s="208">
        <v>1.121653</v>
      </c>
      <c r="AM31" s="208">
        <v>1.199792</v>
      </c>
      <c r="AN31" s="208">
        <v>1.061264</v>
      </c>
      <c r="AO31" s="208">
        <v>1.0089250000000001</v>
      </c>
      <c r="AP31" s="208">
        <v>0.64624199999999998</v>
      </c>
      <c r="AQ31" s="208">
        <v>0.66907799999999995</v>
      </c>
      <c r="AR31" s="208">
        <v>0.62266999999999995</v>
      </c>
      <c r="AS31" s="208">
        <v>0.51485400000000003</v>
      </c>
      <c r="AT31" s="208">
        <v>0.71013800000000005</v>
      </c>
      <c r="AU31" s="208">
        <v>0.76747799999999999</v>
      </c>
      <c r="AV31" s="208">
        <v>0.752718</v>
      </c>
      <c r="AW31" s="208">
        <v>0.96819100000000002</v>
      </c>
      <c r="AX31" s="208">
        <v>1.16398</v>
      </c>
      <c r="AY31" s="208">
        <v>1.3194300000000001</v>
      </c>
      <c r="AZ31" s="208">
        <v>1.3114742428999999</v>
      </c>
      <c r="BA31" s="208">
        <v>0.98919060968000005</v>
      </c>
      <c r="BB31" s="324">
        <v>0.73054629999999998</v>
      </c>
      <c r="BC31" s="324">
        <v>0.65729190000000004</v>
      </c>
      <c r="BD31" s="324">
        <v>0.60892610000000003</v>
      </c>
      <c r="BE31" s="324">
        <v>0.53495409999999999</v>
      </c>
      <c r="BF31" s="324">
        <v>0.65442290000000003</v>
      </c>
      <c r="BG31" s="324">
        <v>0.71109290000000003</v>
      </c>
      <c r="BH31" s="324">
        <v>0.83037749999999999</v>
      </c>
      <c r="BI31" s="324">
        <v>0.98679419999999995</v>
      </c>
      <c r="BJ31" s="324">
        <v>1.1420809999999999</v>
      </c>
      <c r="BK31" s="324">
        <v>1.2079839999999999</v>
      </c>
      <c r="BL31" s="324">
        <v>1.1547559999999999</v>
      </c>
      <c r="BM31" s="324">
        <v>1.0253099999999999</v>
      </c>
      <c r="BN31" s="324">
        <v>0.7947533</v>
      </c>
      <c r="BO31" s="324">
        <v>0.6612268</v>
      </c>
      <c r="BP31" s="324">
        <v>0.59744220000000003</v>
      </c>
      <c r="BQ31" s="324">
        <v>0.54186219999999996</v>
      </c>
      <c r="BR31" s="324">
        <v>0.62693650000000001</v>
      </c>
      <c r="BS31" s="324">
        <v>0.75921150000000004</v>
      </c>
      <c r="BT31" s="324">
        <v>0.80983539999999998</v>
      </c>
      <c r="BU31" s="324">
        <v>0.936419</v>
      </c>
      <c r="BV31" s="324">
        <v>1.1375949999999999</v>
      </c>
    </row>
    <row r="32" spans="1:74" x14ac:dyDescent="0.25">
      <c r="A32" s="565" t="s">
        <v>1088</v>
      </c>
      <c r="B32" s="566" t="s">
        <v>1090</v>
      </c>
      <c r="C32" s="208">
        <v>0.33109699999999997</v>
      </c>
      <c r="D32" s="208">
        <v>0.31246400000000002</v>
      </c>
      <c r="E32" s="208">
        <v>0.30625799999999997</v>
      </c>
      <c r="F32" s="208">
        <v>0.28766700000000001</v>
      </c>
      <c r="G32" s="208">
        <v>0.310645</v>
      </c>
      <c r="H32" s="208">
        <v>0.308033</v>
      </c>
      <c r="I32" s="208">
        <v>0.29435499999999998</v>
      </c>
      <c r="J32" s="208">
        <v>0.313581</v>
      </c>
      <c r="K32" s="208">
        <v>0.30226700000000001</v>
      </c>
      <c r="L32" s="208">
        <v>0.31454799999999999</v>
      </c>
      <c r="M32" s="208">
        <v>0.32803300000000002</v>
      </c>
      <c r="N32" s="208">
        <v>0.32509700000000002</v>
      </c>
      <c r="O32" s="208">
        <v>0.31983899999999998</v>
      </c>
      <c r="P32" s="208">
        <v>0.299286</v>
      </c>
      <c r="Q32" s="208">
        <v>0.26454800000000001</v>
      </c>
      <c r="R32" s="208">
        <v>0.28853299999999998</v>
      </c>
      <c r="S32" s="208">
        <v>0.302097</v>
      </c>
      <c r="T32" s="208">
        <v>0.31093300000000001</v>
      </c>
      <c r="U32" s="208">
        <v>0.29690299999999997</v>
      </c>
      <c r="V32" s="208">
        <v>0.29361300000000001</v>
      </c>
      <c r="W32" s="208">
        <v>0.28256700000000001</v>
      </c>
      <c r="X32" s="208">
        <v>0.316</v>
      </c>
      <c r="Y32" s="208">
        <v>0.30123299999999997</v>
      </c>
      <c r="Z32" s="208">
        <v>0.305871</v>
      </c>
      <c r="AA32" s="208">
        <v>0.283613</v>
      </c>
      <c r="AB32" s="208">
        <v>0.25779299999999999</v>
      </c>
      <c r="AC32" s="208">
        <v>0.25361299999999998</v>
      </c>
      <c r="AD32" s="208">
        <v>0.28076699999999999</v>
      </c>
      <c r="AE32" s="208">
        <v>0.27419399999999999</v>
      </c>
      <c r="AF32" s="208">
        <v>0.26313300000000001</v>
      </c>
      <c r="AG32" s="208">
        <v>0.27541900000000002</v>
      </c>
      <c r="AH32" s="208">
        <v>0.25916099999999997</v>
      </c>
      <c r="AI32" s="208">
        <v>0.28536699999999998</v>
      </c>
      <c r="AJ32" s="208">
        <v>0.29864499999999999</v>
      </c>
      <c r="AK32" s="208">
        <v>0.29993300000000001</v>
      </c>
      <c r="AL32" s="208">
        <v>0.29812899999999998</v>
      </c>
      <c r="AM32" s="208">
        <v>0.32264500000000002</v>
      </c>
      <c r="AN32" s="208">
        <v>0.26632099999999997</v>
      </c>
      <c r="AO32" s="208">
        <v>0.28158100000000003</v>
      </c>
      <c r="AP32" s="208">
        <v>0.31240000000000001</v>
      </c>
      <c r="AQ32" s="208">
        <v>0.33790300000000001</v>
      </c>
      <c r="AR32" s="208">
        <v>0.31786700000000001</v>
      </c>
      <c r="AS32" s="208">
        <v>0.31119400000000003</v>
      </c>
      <c r="AT32" s="208">
        <v>0.31103199999999998</v>
      </c>
      <c r="AU32" s="208">
        <v>0.28570000000000001</v>
      </c>
      <c r="AV32" s="208">
        <v>0.27641900000000003</v>
      </c>
      <c r="AW32" s="208">
        <v>0.31433299999999997</v>
      </c>
      <c r="AX32" s="208">
        <v>0.32351600000000003</v>
      </c>
      <c r="AY32" s="208">
        <v>0.29799999999999999</v>
      </c>
      <c r="AZ32" s="208">
        <v>0.2898829</v>
      </c>
      <c r="BA32" s="208">
        <v>0.29764810000000003</v>
      </c>
      <c r="BB32" s="324">
        <v>0.29587930000000001</v>
      </c>
      <c r="BC32" s="324">
        <v>0.29795329999999998</v>
      </c>
      <c r="BD32" s="324">
        <v>0.29974869999999998</v>
      </c>
      <c r="BE32" s="324">
        <v>0.29215439999999998</v>
      </c>
      <c r="BF32" s="324">
        <v>0.29167510000000002</v>
      </c>
      <c r="BG32" s="324">
        <v>0.29021530000000001</v>
      </c>
      <c r="BH32" s="324">
        <v>0.2756595</v>
      </c>
      <c r="BI32" s="324">
        <v>0.29374990000000001</v>
      </c>
      <c r="BJ32" s="324">
        <v>0.31563940000000001</v>
      </c>
      <c r="BK32" s="324">
        <v>0.30526389999999998</v>
      </c>
      <c r="BL32" s="324">
        <v>0.28517559999999997</v>
      </c>
      <c r="BM32" s="324">
        <v>0.2968729</v>
      </c>
      <c r="BN32" s="324">
        <v>0.29768640000000002</v>
      </c>
      <c r="BO32" s="324">
        <v>0.30005330000000002</v>
      </c>
      <c r="BP32" s="324">
        <v>0.30172290000000002</v>
      </c>
      <c r="BQ32" s="324">
        <v>0.2949696</v>
      </c>
      <c r="BR32" s="324">
        <v>0.2930258</v>
      </c>
      <c r="BS32" s="324">
        <v>0.29103050000000003</v>
      </c>
      <c r="BT32" s="324">
        <v>0.27847840000000001</v>
      </c>
      <c r="BU32" s="324">
        <v>0.29487550000000001</v>
      </c>
      <c r="BV32" s="324">
        <v>0.31283899999999998</v>
      </c>
    </row>
    <row r="33" spans="1:77" x14ac:dyDescent="0.25">
      <c r="A33" s="565" t="s">
        <v>951</v>
      </c>
      <c r="B33" s="566" t="s">
        <v>943</v>
      </c>
      <c r="C33" s="208">
        <v>0.17447099999999999</v>
      </c>
      <c r="D33" s="208">
        <v>0.20183599999999999</v>
      </c>
      <c r="E33" s="208">
        <v>0.104724</v>
      </c>
      <c r="F33" s="208">
        <v>0.110489</v>
      </c>
      <c r="G33" s="208">
        <v>0.22557099999999999</v>
      </c>
      <c r="H33" s="208">
        <v>0.24834400000000001</v>
      </c>
      <c r="I33" s="208">
        <v>0.22997799999999999</v>
      </c>
      <c r="J33" s="208">
        <v>0.25734800000000002</v>
      </c>
      <c r="K33" s="208">
        <v>0.17168800000000001</v>
      </c>
      <c r="L33" s="208">
        <v>0.23813500000000001</v>
      </c>
      <c r="M33" s="208">
        <v>0.24745200000000001</v>
      </c>
      <c r="N33" s="208">
        <v>0.21782099999999999</v>
      </c>
      <c r="O33" s="208">
        <v>0.19319500000000001</v>
      </c>
      <c r="P33" s="208">
        <v>0.20058500000000001</v>
      </c>
      <c r="Q33" s="208">
        <v>0.183923</v>
      </c>
      <c r="R33" s="208">
        <v>0.17014599999999999</v>
      </c>
      <c r="S33" s="208">
        <v>0.211337</v>
      </c>
      <c r="T33" s="208">
        <v>0.270314</v>
      </c>
      <c r="U33" s="208">
        <v>0.31732900000000003</v>
      </c>
      <c r="V33" s="208">
        <v>0.31253199999999998</v>
      </c>
      <c r="W33" s="208">
        <v>0.27511999999999998</v>
      </c>
      <c r="X33" s="208">
        <v>0.30717699999999998</v>
      </c>
      <c r="Y33" s="208">
        <v>0.21546699999999999</v>
      </c>
      <c r="Z33" s="208">
        <v>0.19259200000000001</v>
      </c>
      <c r="AA33" s="208">
        <v>0.18984699999999999</v>
      </c>
      <c r="AB33" s="208">
        <v>9.0157000000000001E-2</v>
      </c>
      <c r="AC33" s="208">
        <v>0.22947600000000001</v>
      </c>
      <c r="AD33" s="208">
        <v>0.16306499999999999</v>
      </c>
      <c r="AE33" s="208">
        <v>0.225046</v>
      </c>
      <c r="AF33" s="208">
        <v>0.202622</v>
      </c>
      <c r="AG33" s="208">
        <v>0.17632</v>
      </c>
      <c r="AH33" s="208">
        <v>0.21072299999999999</v>
      </c>
      <c r="AI33" s="208">
        <v>0.19212699999999999</v>
      </c>
      <c r="AJ33" s="208">
        <v>0.22239700000000001</v>
      </c>
      <c r="AK33" s="208">
        <v>0.24429200000000001</v>
      </c>
      <c r="AL33" s="208">
        <v>0.23562900000000001</v>
      </c>
      <c r="AM33" s="208">
        <v>0.252224</v>
      </c>
      <c r="AN33" s="208">
        <v>0.16050600000000001</v>
      </c>
      <c r="AO33" s="208">
        <v>0.24279999999999999</v>
      </c>
      <c r="AP33" s="208">
        <v>0.185864</v>
      </c>
      <c r="AQ33" s="208">
        <v>0.33634900000000001</v>
      </c>
      <c r="AR33" s="208">
        <v>0.34264800000000001</v>
      </c>
      <c r="AS33" s="208">
        <v>0.236541</v>
      </c>
      <c r="AT33" s="208">
        <v>0.27163100000000001</v>
      </c>
      <c r="AU33" s="208">
        <v>0.238983</v>
      </c>
      <c r="AV33" s="208">
        <v>0.15059700000000001</v>
      </c>
      <c r="AW33" s="208">
        <v>0.23996600000000001</v>
      </c>
      <c r="AX33" s="208">
        <v>0.24337600000000001</v>
      </c>
      <c r="AY33" s="208">
        <v>0.28879100000000002</v>
      </c>
      <c r="AZ33" s="208">
        <v>0.1642776</v>
      </c>
      <c r="BA33" s="208">
        <v>0.1837394</v>
      </c>
      <c r="BB33" s="324">
        <v>0.2270383</v>
      </c>
      <c r="BC33" s="324">
        <v>0.22567980000000001</v>
      </c>
      <c r="BD33" s="324">
        <v>0.2271465</v>
      </c>
      <c r="BE33" s="324">
        <v>0.2409664</v>
      </c>
      <c r="BF33" s="324">
        <v>0.2069299</v>
      </c>
      <c r="BG33" s="324">
        <v>0.1629082</v>
      </c>
      <c r="BH33" s="324">
        <v>0.21292539999999999</v>
      </c>
      <c r="BI33" s="324">
        <v>0.19780229999999999</v>
      </c>
      <c r="BJ33" s="324">
        <v>0.1875772</v>
      </c>
      <c r="BK33" s="324">
        <v>0.1542143</v>
      </c>
      <c r="BL33" s="324">
        <v>0.18202389999999999</v>
      </c>
      <c r="BM33" s="324">
        <v>0.19257769999999999</v>
      </c>
      <c r="BN33" s="324">
        <v>0.21445020000000001</v>
      </c>
      <c r="BO33" s="324">
        <v>0.2359551</v>
      </c>
      <c r="BP33" s="324">
        <v>0.2375399</v>
      </c>
      <c r="BQ33" s="324">
        <v>0.25153540000000002</v>
      </c>
      <c r="BR33" s="324">
        <v>0.21856439999999999</v>
      </c>
      <c r="BS33" s="324">
        <v>0.17521600000000001</v>
      </c>
      <c r="BT33" s="324">
        <v>0.226382</v>
      </c>
      <c r="BU33" s="324">
        <v>0.2135946</v>
      </c>
      <c r="BV33" s="324">
        <v>0.20486389999999999</v>
      </c>
    </row>
    <row r="34" spans="1:77" x14ac:dyDescent="0.25">
      <c r="A34" s="565" t="s">
        <v>738</v>
      </c>
      <c r="B34" s="566" t="s">
        <v>944</v>
      </c>
      <c r="C34" s="208">
        <v>9.7266000000000005E-2</v>
      </c>
      <c r="D34" s="208">
        <v>0.111678</v>
      </c>
      <c r="E34" s="208">
        <v>9.5377000000000003E-2</v>
      </c>
      <c r="F34" s="208">
        <v>8.0326999999999996E-2</v>
      </c>
      <c r="G34" s="208">
        <v>0.103683</v>
      </c>
      <c r="H34" s="208">
        <v>9.1647999999999993E-2</v>
      </c>
      <c r="I34" s="208">
        <v>0.14199400000000001</v>
      </c>
      <c r="J34" s="208">
        <v>0.169789</v>
      </c>
      <c r="K34" s="208">
        <v>0.17693600000000001</v>
      </c>
      <c r="L34" s="208">
        <v>0.15156700000000001</v>
      </c>
      <c r="M34" s="208">
        <v>0.17699300000000001</v>
      </c>
      <c r="N34" s="208">
        <v>0.19237899999999999</v>
      </c>
      <c r="O34" s="208">
        <v>0.22035399999999999</v>
      </c>
      <c r="P34" s="208">
        <v>0.19647000000000001</v>
      </c>
      <c r="Q34" s="208">
        <v>0.16471</v>
      </c>
      <c r="R34" s="208">
        <v>0.179367</v>
      </c>
      <c r="S34" s="208">
        <v>0.18559400000000001</v>
      </c>
      <c r="T34" s="208">
        <v>0.22506000000000001</v>
      </c>
      <c r="U34" s="208">
        <v>0.23230799999999999</v>
      </c>
      <c r="V34" s="208">
        <v>0.248941</v>
      </c>
      <c r="W34" s="208">
        <v>0.21968799999999999</v>
      </c>
      <c r="X34" s="208">
        <v>0.162911</v>
      </c>
      <c r="Y34" s="208">
        <v>0.13528999999999999</v>
      </c>
      <c r="Z34" s="208">
        <v>0.19972300000000001</v>
      </c>
      <c r="AA34" s="208">
        <v>7.6053999999999997E-2</v>
      </c>
      <c r="AB34" s="208">
        <v>-2.0119999999999999E-3</v>
      </c>
      <c r="AC34" s="208">
        <v>0.179117</v>
      </c>
      <c r="AD34" s="208">
        <v>1.8321E-2</v>
      </c>
      <c r="AE34" s="208">
        <v>0.129912</v>
      </c>
      <c r="AF34" s="208">
        <v>0.23560600000000001</v>
      </c>
      <c r="AG34" s="208">
        <v>0.23191999999999999</v>
      </c>
      <c r="AH34" s="208">
        <v>0.26128099999999999</v>
      </c>
      <c r="AI34" s="208">
        <v>0.29384700000000002</v>
      </c>
      <c r="AJ34" s="208">
        <v>0.32323400000000002</v>
      </c>
      <c r="AK34" s="208">
        <v>0.30577599999999999</v>
      </c>
      <c r="AL34" s="208">
        <v>0.438641</v>
      </c>
      <c r="AM34" s="208">
        <v>0.359265</v>
      </c>
      <c r="AN34" s="208">
        <v>0.19361100000000001</v>
      </c>
      <c r="AO34" s="208">
        <v>0.21687999999999999</v>
      </c>
      <c r="AP34" s="208">
        <v>0.24607799999999999</v>
      </c>
      <c r="AQ34" s="208">
        <v>0.20064399999999999</v>
      </c>
      <c r="AR34" s="208">
        <v>0.27477099999999999</v>
      </c>
      <c r="AS34" s="208">
        <v>0.27722200000000002</v>
      </c>
      <c r="AT34" s="208">
        <v>0.334204</v>
      </c>
      <c r="AU34" s="208">
        <v>0.27380399999999999</v>
      </c>
      <c r="AV34" s="208">
        <v>0.214473</v>
      </c>
      <c r="AW34" s="208">
        <v>0.23660900000000001</v>
      </c>
      <c r="AX34" s="208">
        <v>0.21580199999999999</v>
      </c>
      <c r="AY34" s="208">
        <v>0.16797799999999999</v>
      </c>
      <c r="AZ34" s="208">
        <v>0.20535980000000001</v>
      </c>
      <c r="BA34" s="208">
        <v>0.197187</v>
      </c>
      <c r="BB34" s="324">
        <v>0.22278790000000001</v>
      </c>
      <c r="BC34" s="324">
        <v>0.21390400000000001</v>
      </c>
      <c r="BD34" s="324">
        <v>0.2246949</v>
      </c>
      <c r="BE34" s="324">
        <v>0.22399440000000001</v>
      </c>
      <c r="BF34" s="324">
        <v>0.2416277</v>
      </c>
      <c r="BG34" s="324">
        <v>0.24296870000000001</v>
      </c>
      <c r="BH34" s="324">
        <v>0.24827579999999999</v>
      </c>
      <c r="BI34" s="324">
        <v>0.2391991</v>
      </c>
      <c r="BJ34" s="324">
        <v>0.23398479999999999</v>
      </c>
      <c r="BK34" s="324">
        <v>0.21436269999999999</v>
      </c>
      <c r="BL34" s="324">
        <v>0.20180310000000001</v>
      </c>
      <c r="BM34" s="324">
        <v>0.2111354</v>
      </c>
      <c r="BN34" s="324">
        <v>0.20292160000000001</v>
      </c>
      <c r="BO34" s="324">
        <v>0.1985566</v>
      </c>
      <c r="BP34" s="324">
        <v>0.209534</v>
      </c>
      <c r="BQ34" s="324">
        <v>0.2091105</v>
      </c>
      <c r="BR34" s="324">
        <v>0.2284254</v>
      </c>
      <c r="BS34" s="324">
        <v>0.23082910000000001</v>
      </c>
      <c r="BT34" s="324">
        <v>0.2379492</v>
      </c>
      <c r="BU34" s="324">
        <v>0.2325586</v>
      </c>
      <c r="BV34" s="324">
        <v>0.22970270000000001</v>
      </c>
    </row>
    <row r="35" spans="1:77" ht="10"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364"/>
      <c r="BC35" s="364"/>
      <c r="BD35" s="364"/>
      <c r="BE35" s="364"/>
      <c r="BF35" s="364"/>
      <c r="BG35" s="364"/>
      <c r="BH35" s="364"/>
      <c r="BI35" s="364"/>
      <c r="BJ35" s="364"/>
      <c r="BK35" s="364"/>
      <c r="BL35" s="364"/>
      <c r="BM35" s="364"/>
      <c r="BN35" s="364"/>
      <c r="BO35" s="364"/>
      <c r="BP35" s="364"/>
      <c r="BQ35" s="364"/>
      <c r="BR35" s="364"/>
      <c r="BS35" s="364"/>
      <c r="BT35" s="364"/>
      <c r="BU35" s="364"/>
      <c r="BV35" s="364"/>
    </row>
    <row r="36" spans="1:77" x14ac:dyDescent="0.25">
      <c r="A36" s="565"/>
      <c r="B36" s="154" t="s">
        <v>952</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364"/>
      <c r="BC36" s="364"/>
      <c r="BD36" s="364"/>
      <c r="BE36" s="364"/>
      <c r="BF36" s="364"/>
      <c r="BG36" s="364"/>
      <c r="BH36" s="364"/>
      <c r="BI36" s="364"/>
      <c r="BJ36" s="642"/>
      <c r="BK36" s="642"/>
      <c r="BL36" s="642"/>
      <c r="BM36" s="642"/>
      <c r="BN36" s="642"/>
      <c r="BO36" s="642"/>
      <c r="BP36" s="642"/>
      <c r="BQ36" s="642"/>
      <c r="BR36" s="642"/>
      <c r="BS36" s="642"/>
      <c r="BT36" s="642"/>
      <c r="BU36" s="642"/>
      <c r="BV36" s="642"/>
    </row>
    <row r="37" spans="1:77" x14ac:dyDescent="0.25">
      <c r="A37" s="565" t="s">
        <v>953</v>
      </c>
      <c r="B37" s="566" t="s">
        <v>940</v>
      </c>
      <c r="C37" s="716">
        <v>51.088000000000001</v>
      </c>
      <c r="D37" s="716">
        <v>52.548999999999999</v>
      </c>
      <c r="E37" s="716">
        <v>50.097999999999999</v>
      </c>
      <c r="F37" s="716">
        <v>47.802</v>
      </c>
      <c r="G37" s="716">
        <v>48.286999999999999</v>
      </c>
      <c r="H37" s="716">
        <v>46.636000000000003</v>
      </c>
      <c r="I37" s="716">
        <v>46.32</v>
      </c>
      <c r="J37" s="716">
        <v>45.472000000000001</v>
      </c>
      <c r="K37" s="716">
        <v>47.158999999999999</v>
      </c>
      <c r="L37" s="716">
        <v>50.555999999999997</v>
      </c>
      <c r="M37" s="716">
        <v>50.762999999999998</v>
      </c>
      <c r="N37" s="716">
        <v>49.841999999999999</v>
      </c>
      <c r="O37" s="716">
        <v>47.609000000000002</v>
      </c>
      <c r="P37" s="716">
        <v>48.271999999999998</v>
      </c>
      <c r="Q37" s="716">
        <v>51.441000000000003</v>
      </c>
      <c r="R37" s="716">
        <v>52.692</v>
      </c>
      <c r="S37" s="716">
        <v>56.371000000000002</v>
      </c>
      <c r="T37" s="716">
        <v>60.57</v>
      </c>
      <c r="U37" s="716">
        <v>57.908000000000001</v>
      </c>
      <c r="V37" s="716">
        <v>55.250999999999998</v>
      </c>
      <c r="W37" s="716">
        <v>57.381999999999998</v>
      </c>
      <c r="X37" s="716">
        <v>59.631</v>
      </c>
      <c r="Y37" s="716">
        <v>59.642000000000003</v>
      </c>
      <c r="Z37" s="716">
        <v>57.286000000000001</v>
      </c>
      <c r="AA37" s="716">
        <v>54.991999999999997</v>
      </c>
      <c r="AB37" s="716">
        <v>52.578000000000003</v>
      </c>
      <c r="AC37" s="716">
        <v>52.061</v>
      </c>
      <c r="AD37" s="716">
        <v>50.491999999999997</v>
      </c>
      <c r="AE37" s="716">
        <v>48.814999999999998</v>
      </c>
      <c r="AF37" s="716">
        <v>52.451000000000001</v>
      </c>
      <c r="AG37" s="716">
        <v>54.76</v>
      </c>
      <c r="AH37" s="716">
        <v>60.889000000000003</v>
      </c>
      <c r="AI37" s="716">
        <v>72.171999999999997</v>
      </c>
      <c r="AJ37" s="716">
        <v>78.257000000000005</v>
      </c>
      <c r="AK37" s="716">
        <v>76.734999999999999</v>
      </c>
      <c r="AL37" s="716">
        <v>69.561999999999998</v>
      </c>
      <c r="AM37" s="716">
        <v>64.313000000000002</v>
      </c>
      <c r="AN37" s="716">
        <v>64.936000000000007</v>
      </c>
      <c r="AO37" s="716">
        <v>68.203000000000003</v>
      </c>
      <c r="AP37" s="716">
        <v>69.808000000000007</v>
      </c>
      <c r="AQ37" s="716">
        <v>67.233000000000004</v>
      </c>
      <c r="AR37" s="716">
        <v>65.218000000000004</v>
      </c>
      <c r="AS37" s="716">
        <v>66.406000000000006</v>
      </c>
      <c r="AT37" s="716">
        <v>63.284999999999997</v>
      </c>
      <c r="AU37" s="716">
        <v>64.013000000000005</v>
      </c>
      <c r="AV37" s="716">
        <v>65.697999999999993</v>
      </c>
      <c r="AW37" s="716">
        <v>66.436000000000007</v>
      </c>
      <c r="AX37" s="716">
        <v>59.820999999999998</v>
      </c>
      <c r="AY37" s="716">
        <v>54.558</v>
      </c>
      <c r="AZ37" s="716">
        <v>50.975819999999999</v>
      </c>
      <c r="BA37" s="716">
        <v>49.501167000000002</v>
      </c>
      <c r="BB37" s="717">
        <v>51.560980000000001</v>
      </c>
      <c r="BC37" s="717">
        <v>50.95617</v>
      </c>
      <c r="BD37" s="717">
        <v>51.359189999999998</v>
      </c>
      <c r="BE37" s="717">
        <v>50.328609999999998</v>
      </c>
      <c r="BF37" s="717">
        <v>51.434739999999998</v>
      </c>
      <c r="BG37" s="717">
        <v>52.208710000000004</v>
      </c>
      <c r="BH37" s="717">
        <v>54.167949999999998</v>
      </c>
      <c r="BI37" s="717">
        <v>55.507159999999999</v>
      </c>
      <c r="BJ37" s="717">
        <v>54.358020000000003</v>
      </c>
      <c r="BK37" s="717">
        <v>53.73939</v>
      </c>
      <c r="BL37" s="717">
        <v>53.9636</v>
      </c>
      <c r="BM37" s="717">
        <v>55.257390000000001</v>
      </c>
      <c r="BN37" s="717">
        <v>57.535780000000003</v>
      </c>
      <c r="BO37" s="717">
        <v>59.492609999999999</v>
      </c>
      <c r="BP37" s="717">
        <v>59.340980000000002</v>
      </c>
      <c r="BQ37" s="717">
        <v>58.175829999999998</v>
      </c>
      <c r="BR37" s="717">
        <v>58.308430000000001</v>
      </c>
      <c r="BS37" s="717">
        <v>59.15775</v>
      </c>
      <c r="BT37" s="717">
        <v>60.742840000000001</v>
      </c>
      <c r="BU37" s="717">
        <v>61.736730000000001</v>
      </c>
      <c r="BV37" s="717">
        <v>60.258450000000003</v>
      </c>
    </row>
    <row r="38" spans="1:77" x14ac:dyDescent="0.25">
      <c r="A38" s="565" t="s">
        <v>1091</v>
      </c>
      <c r="B38" s="566" t="s">
        <v>1089</v>
      </c>
      <c r="C38" s="716">
        <v>45.42</v>
      </c>
      <c r="D38" s="716">
        <v>38.515999999999998</v>
      </c>
      <c r="E38" s="716">
        <v>34.042000000000002</v>
      </c>
      <c r="F38" s="716">
        <v>35.340000000000003</v>
      </c>
      <c r="G38" s="716">
        <v>43.707000000000001</v>
      </c>
      <c r="H38" s="716">
        <v>56.505000000000003</v>
      </c>
      <c r="I38" s="716">
        <v>60.118000000000002</v>
      </c>
      <c r="J38" s="716">
        <v>66.724999999999994</v>
      </c>
      <c r="K38" s="716">
        <v>75.245000000000005</v>
      </c>
      <c r="L38" s="716">
        <v>78.825999999999993</v>
      </c>
      <c r="M38" s="716">
        <v>73.986000000000004</v>
      </c>
      <c r="N38" s="716">
        <v>63.738</v>
      </c>
      <c r="O38" s="716">
        <v>51.201999999999998</v>
      </c>
      <c r="P38" s="716">
        <v>45.695</v>
      </c>
      <c r="Q38" s="716">
        <v>48.929000000000002</v>
      </c>
      <c r="R38" s="716">
        <v>53.39</v>
      </c>
      <c r="S38" s="716">
        <v>63.350999999999999</v>
      </c>
      <c r="T38" s="716">
        <v>71.697999999999993</v>
      </c>
      <c r="U38" s="716">
        <v>77.807000000000002</v>
      </c>
      <c r="V38" s="716">
        <v>91.090999999999994</v>
      </c>
      <c r="W38" s="716">
        <v>95.593999999999994</v>
      </c>
      <c r="X38" s="716">
        <v>94.674999999999997</v>
      </c>
      <c r="Y38" s="716">
        <v>88.093999999999994</v>
      </c>
      <c r="Z38" s="716">
        <v>79.656000000000006</v>
      </c>
      <c r="AA38" s="716">
        <v>74.265000000000001</v>
      </c>
      <c r="AB38" s="716">
        <v>64.111999999999995</v>
      </c>
      <c r="AC38" s="716">
        <v>60.820999999999998</v>
      </c>
      <c r="AD38" s="716">
        <v>62.920999999999999</v>
      </c>
      <c r="AE38" s="716">
        <v>68.126000000000005</v>
      </c>
      <c r="AF38" s="716">
        <v>75.813000000000002</v>
      </c>
      <c r="AG38" s="716">
        <v>85.451999999999998</v>
      </c>
      <c r="AH38" s="716">
        <v>95.266000000000005</v>
      </c>
      <c r="AI38" s="716">
        <v>100.321</v>
      </c>
      <c r="AJ38" s="716">
        <v>94.671999999999997</v>
      </c>
      <c r="AK38" s="716">
        <v>89.397000000000006</v>
      </c>
      <c r="AL38" s="716">
        <v>69.867000000000004</v>
      </c>
      <c r="AM38" s="716">
        <v>53.853000000000002</v>
      </c>
      <c r="AN38" s="716">
        <v>41.234000000000002</v>
      </c>
      <c r="AO38" s="716">
        <v>39.317999999999998</v>
      </c>
      <c r="AP38" s="716">
        <v>42.079000000000001</v>
      </c>
      <c r="AQ38" s="716">
        <v>48.640999999999998</v>
      </c>
      <c r="AR38" s="716">
        <v>53.176000000000002</v>
      </c>
      <c r="AS38" s="716">
        <v>61.031999999999996</v>
      </c>
      <c r="AT38" s="716">
        <v>66.328999999999994</v>
      </c>
      <c r="AU38" s="716">
        <v>68.557000000000002</v>
      </c>
      <c r="AV38" s="716">
        <v>73.986000000000004</v>
      </c>
      <c r="AW38" s="716">
        <v>70.066000000000003</v>
      </c>
      <c r="AX38" s="716">
        <v>62.095999999999997</v>
      </c>
      <c r="AY38" s="716">
        <v>48.375</v>
      </c>
      <c r="AZ38" s="716">
        <v>34.264679100000002</v>
      </c>
      <c r="BA38" s="716">
        <v>33.057715000000002</v>
      </c>
      <c r="BB38" s="717">
        <v>38.619549999999997</v>
      </c>
      <c r="BC38" s="717">
        <v>48.255099999999999</v>
      </c>
      <c r="BD38" s="717">
        <v>60.678919999999998</v>
      </c>
      <c r="BE38" s="717">
        <v>71.841380000000001</v>
      </c>
      <c r="BF38" s="717">
        <v>82.509190000000004</v>
      </c>
      <c r="BG38" s="717">
        <v>89.399259999999998</v>
      </c>
      <c r="BH38" s="717">
        <v>90.81559</v>
      </c>
      <c r="BI38" s="717">
        <v>88.311189999999996</v>
      </c>
      <c r="BJ38" s="717">
        <v>79.361890000000002</v>
      </c>
      <c r="BK38" s="717">
        <v>65.646649999999994</v>
      </c>
      <c r="BL38" s="717">
        <v>55.834090000000003</v>
      </c>
      <c r="BM38" s="717">
        <v>52.056069999999998</v>
      </c>
      <c r="BN38" s="717">
        <v>54.111109999999996</v>
      </c>
      <c r="BO38" s="717">
        <v>61.091119999999997</v>
      </c>
      <c r="BP38" s="717">
        <v>69.803560000000004</v>
      </c>
      <c r="BQ38" s="717">
        <v>76.455100000000002</v>
      </c>
      <c r="BR38" s="717">
        <v>84.425790000000006</v>
      </c>
      <c r="BS38" s="717">
        <v>88.549329999999998</v>
      </c>
      <c r="BT38" s="717">
        <v>88.898330000000001</v>
      </c>
      <c r="BU38" s="717">
        <v>85.208410000000001</v>
      </c>
      <c r="BV38" s="717">
        <v>74.824860000000001</v>
      </c>
    </row>
    <row r="39" spans="1:77" x14ac:dyDescent="0.25">
      <c r="A39" s="565" t="s">
        <v>1092</v>
      </c>
      <c r="B39" s="566" t="s">
        <v>1338</v>
      </c>
      <c r="C39" s="716">
        <v>1.71</v>
      </c>
      <c r="D39" s="716">
        <v>1.252</v>
      </c>
      <c r="E39" s="716">
        <v>1.0209999999999999</v>
      </c>
      <c r="F39" s="716">
        <v>1.266</v>
      </c>
      <c r="G39" s="716">
        <v>1.3360000000000001</v>
      </c>
      <c r="H39" s="716">
        <v>1.284</v>
      </c>
      <c r="I39" s="716">
        <v>1.681</v>
      </c>
      <c r="J39" s="716">
        <v>1.72</v>
      </c>
      <c r="K39" s="716">
        <v>1.88</v>
      </c>
      <c r="L39" s="716">
        <v>1.7030000000000001</v>
      </c>
      <c r="M39" s="716">
        <v>1.6890000000000001</v>
      </c>
      <c r="N39" s="716">
        <v>1.79</v>
      </c>
      <c r="O39" s="716">
        <v>1.4019999999999999</v>
      </c>
      <c r="P39" s="716">
        <v>1.4690000000000001</v>
      </c>
      <c r="Q39" s="716">
        <v>1.6970000000000001</v>
      </c>
      <c r="R39" s="716">
        <v>1.746</v>
      </c>
      <c r="S39" s="716">
        <v>1.8069999999999999</v>
      </c>
      <c r="T39" s="716">
        <v>1.7729999999999999</v>
      </c>
      <c r="U39" s="716">
        <v>1.9410000000000001</v>
      </c>
      <c r="V39" s="716">
        <v>2.181</v>
      </c>
      <c r="W39" s="716">
        <v>2.6589999999999998</v>
      </c>
      <c r="X39" s="716">
        <v>2.0499999999999998</v>
      </c>
      <c r="Y39" s="716">
        <v>2.0089999999999999</v>
      </c>
      <c r="Z39" s="716">
        <v>1.673</v>
      </c>
      <c r="AA39" s="716">
        <v>1.61</v>
      </c>
      <c r="AB39" s="716">
        <v>1.286</v>
      </c>
      <c r="AC39" s="716">
        <v>1.5089999999999999</v>
      </c>
      <c r="AD39" s="716">
        <v>1.4179999999999999</v>
      </c>
      <c r="AE39" s="716">
        <v>1.355</v>
      </c>
      <c r="AF39" s="716">
        <v>1.504</v>
      </c>
      <c r="AG39" s="716">
        <v>1.3959999999999999</v>
      </c>
      <c r="AH39" s="716">
        <v>1.58</v>
      </c>
      <c r="AI39" s="716">
        <v>1.5089999999999999</v>
      </c>
      <c r="AJ39" s="716">
        <v>1.357</v>
      </c>
      <c r="AK39" s="716">
        <v>1.26</v>
      </c>
      <c r="AL39" s="716">
        <v>1.476</v>
      </c>
      <c r="AM39" s="716">
        <v>1.153</v>
      </c>
      <c r="AN39" s="716">
        <v>0.99399999999999999</v>
      </c>
      <c r="AO39" s="716">
        <v>1.056</v>
      </c>
      <c r="AP39" s="716">
        <v>1.079</v>
      </c>
      <c r="AQ39" s="716">
        <v>1.095</v>
      </c>
      <c r="AR39" s="716">
        <v>1.1739999999999999</v>
      </c>
      <c r="AS39" s="716">
        <v>1.21</v>
      </c>
      <c r="AT39" s="716">
        <v>1.127</v>
      </c>
      <c r="AU39" s="716">
        <v>1.304</v>
      </c>
      <c r="AV39" s="716">
        <v>1.41</v>
      </c>
      <c r="AW39" s="716">
        <v>1.522</v>
      </c>
      <c r="AX39" s="716">
        <v>1.3779999999999999</v>
      </c>
      <c r="AY39" s="716">
        <v>1.19</v>
      </c>
      <c r="AZ39" s="716">
        <v>1.2653209000000001</v>
      </c>
      <c r="BA39" s="716">
        <v>1.317285</v>
      </c>
      <c r="BB39" s="717">
        <v>1.3733420000000001</v>
      </c>
      <c r="BC39" s="717">
        <v>1.5575870000000001</v>
      </c>
      <c r="BD39" s="717">
        <v>1.603899</v>
      </c>
      <c r="BE39" s="717">
        <v>1.8138019999999999</v>
      </c>
      <c r="BF39" s="717">
        <v>2.0034160000000001</v>
      </c>
      <c r="BG39" s="717">
        <v>1.8520730000000001</v>
      </c>
      <c r="BH39" s="717">
        <v>1.9671019999999999</v>
      </c>
      <c r="BI39" s="717">
        <v>1.912393</v>
      </c>
      <c r="BJ39" s="717">
        <v>1.779523</v>
      </c>
      <c r="BK39" s="717">
        <v>1.563364</v>
      </c>
      <c r="BL39" s="717">
        <v>1.5736429999999999</v>
      </c>
      <c r="BM39" s="717">
        <v>1.608384</v>
      </c>
      <c r="BN39" s="717">
        <v>1.642285</v>
      </c>
      <c r="BO39" s="717">
        <v>1.80616</v>
      </c>
      <c r="BP39" s="717">
        <v>1.831847</v>
      </c>
      <c r="BQ39" s="717">
        <v>2.0250900000000001</v>
      </c>
      <c r="BR39" s="717">
        <v>2.195246</v>
      </c>
      <c r="BS39" s="717">
        <v>2.032956</v>
      </c>
      <c r="BT39" s="717">
        <v>2.1314660000000001</v>
      </c>
      <c r="BU39" s="717">
        <v>2.0587249999999999</v>
      </c>
      <c r="BV39" s="717">
        <v>1.9066270000000001</v>
      </c>
    </row>
    <row r="40" spans="1:77" x14ac:dyDescent="0.25">
      <c r="A40" s="565" t="s">
        <v>954</v>
      </c>
      <c r="B40" s="566" t="s">
        <v>943</v>
      </c>
      <c r="C40" s="716">
        <v>35.372</v>
      </c>
      <c r="D40" s="716">
        <v>26.768999999999998</v>
      </c>
      <c r="E40" s="716">
        <v>31.332999999999998</v>
      </c>
      <c r="F40" s="716">
        <v>38.628999999999998</v>
      </c>
      <c r="G40" s="716">
        <v>47.244</v>
      </c>
      <c r="H40" s="716">
        <v>55.5</v>
      </c>
      <c r="I40" s="716">
        <v>66.623000000000005</v>
      </c>
      <c r="J40" s="716">
        <v>77.533000000000001</v>
      </c>
      <c r="K40" s="716">
        <v>78.623000000000005</v>
      </c>
      <c r="L40" s="716">
        <v>70.501000000000005</v>
      </c>
      <c r="M40" s="716">
        <v>57.856000000000002</v>
      </c>
      <c r="N40" s="716">
        <v>47.581000000000003</v>
      </c>
      <c r="O40" s="716">
        <v>39.506</v>
      </c>
      <c r="P40" s="716">
        <v>36.786000000000001</v>
      </c>
      <c r="Q40" s="716">
        <v>39.841000000000001</v>
      </c>
      <c r="R40" s="716">
        <v>48.649000000000001</v>
      </c>
      <c r="S40" s="716">
        <v>61.228999999999999</v>
      </c>
      <c r="T40" s="716">
        <v>70.718000000000004</v>
      </c>
      <c r="U40" s="716">
        <v>80.313000000000002</v>
      </c>
      <c r="V40" s="716">
        <v>86.619</v>
      </c>
      <c r="W40" s="716">
        <v>85.869</v>
      </c>
      <c r="X40" s="716">
        <v>75.340999999999994</v>
      </c>
      <c r="Y40" s="716">
        <v>61.542999999999999</v>
      </c>
      <c r="Z40" s="716">
        <v>52.180999999999997</v>
      </c>
      <c r="AA40" s="716">
        <v>44.006999999999998</v>
      </c>
      <c r="AB40" s="716">
        <v>40.031999999999996</v>
      </c>
      <c r="AC40" s="716">
        <v>44.143000000000001</v>
      </c>
      <c r="AD40" s="716">
        <v>54.813000000000002</v>
      </c>
      <c r="AE40" s="716">
        <v>60.531999999999996</v>
      </c>
      <c r="AF40" s="716">
        <v>69.938000000000002</v>
      </c>
      <c r="AG40" s="716">
        <v>78.043999999999997</v>
      </c>
      <c r="AH40" s="716">
        <v>84.807000000000002</v>
      </c>
      <c r="AI40" s="716">
        <v>86.040999999999997</v>
      </c>
      <c r="AJ40" s="716">
        <v>74.906999999999996</v>
      </c>
      <c r="AK40" s="716">
        <v>62.183999999999997</v>
      </c>
      <c r="AL40" s="716">
        <v>54.622</v>
      </c>
      <c r="AM40" s="716">
        <v>44.243000000000002</v>
      </c>
      <c r="AN40" s="716">
        <v>38.536000000000001</v>
      </c>
      <c r="AO40" s="716">
        <v>37.167000000000002</v>
      </c>
      <c r="AP40" s="716">
        <v>42.942</v>
      </c>
      <c r="AQ40" s="716">
        <v>47.396999999999998</v>
      </c>
      <c r="AR40" s="716">
        <v>53.863</v>
      </c>
      <c r="AS40" s="716">
        <v>60.865000000000002</v>
      </c>
      <c r="AT40" s="716">
        <v>66.353999999999999</v>
      </c>
      <c r="AU40" s="716">
        <v>69.415000000000006</v>
      </c>
      <c r="AV40" s="716">
        <v>65.995000000000005</v>
      </c>
      <c r="AW40" s="716">
        <v>55.771999999999998</v>
      </c>
      <c r="AX40" s="716">
        <v>44.381999999999998</v>
      </c>
      <c r="AY40" s="716">
        <v>36.533999999999999</v>
      </c>
      <c r="AZ40" s="716">
        <v>31.561639</v>
      </c>
      <c r="BA40" s="716">
        <v>35.042767499999997</v>
      </c>
      <c r="BB40" s="717">
        <v>41.806130000000003</v>
      </c>
      <c r="BC40" s="717">
        <v>50.875830000000001</v>
      </c>
      <c r="BD40" s="717">
        <v>59.480060000000002</v>
      </c>
      <c r="BE40" s="717">
        <v>68.250010000000003</v>
      </c>
      <c r="BF40" s="717">
        <v>76.831850000000003</v>
      </c>
      <c r="BG40" s="717">
        <v>77.477209999999999</v>
      </c>
      <c r="BH40" s="717">
        <v>71.679779999999994</v>
      </c>
      <c r="BI40" s="717">
        <v>59.978250000000003</v>
      </c>
      <c r="BJ40" s="717">
        <v>48.481479999999998</v>
      </c>
      <c r="BK40" s="717">
        <v>40.741639999999997</v>
      </c>
      <c r="BL40" s="717">
        <v>36.547609999999999</v>
      </c>
      <c r="BM40" s="717">
        <v>38.699440000000003</v>
      </c>
      <c r="BN40" s="717">
        <v>45.420430000000003</v>
      </c>
      <c r="BO40" s="717">
        <v>54.502960000000002</v>
      </c>
      <c r="BP40" s="717">
        <v>63.134950000000003</v>
      </c>
      <c r="BQ40" s="717">
        <v>71.899680000000004</v>
      </c>
      <c r="BR40" s="717">
        <v>80.465400000000002</v>
      </c>
      <c r="BS40" s="717">
        <v>81.137649999999994</v>
      </c>
      <c r="BT40" s="717">
        <v>75.323430000000002</v>
      </c>
      <c r="BU40" s="717">
        <v>63.568300000000001</v>
      </c>
      <c r="BV40" s="717">
        <v>51.913499999999999</v>
      </c>
    </row>
    <row r="41" spans="1:77" x14ac:dyDescent="0.25">
      <c r="A41" s="565" t="s">
        <v>745</v>
      </c>
      <c r="B41" s="566" t="s">
        <v>944</v>
      </c>
      <c r="C41" s="716">
        <v>18.978000000000002</v>
      </c>
      <c r="D41" s="716">
        <v>18.283000000000001</v>
      </c>
      <c r="E41" s="716">
        <v>19.359000000000002</v>
      </c>
      <c r="F41" s="716">
        <v>18.922000000000001</v>
      </c>
      <c r="G41" s="716">
        <v>18.594999999999999</v>
      </c>
      <c r="H41" s="716">
        <v>18.648</v>
      </c>
      <c r="I41" s="716">
        <v>19.718</v>
      </c>
      <c r="J41" s="716">
        <v>20.146000000000001</v>
      </c>
      <c r="K41" s="716">
        <v>20.393999999999998</v>
      </c>
      <c r="L41" s="716">
        <v>20.254999999999999</v>
      </c>
      <c r="M41" s="716">
        <v>20.603999999999999</v>
      </c>
      <c r="N41" s="716">
        <v>20.91</v>
      </c>
      <c r="O41" s="716">
        <v>20.800999999999998</v>
      </c>
      <c r="P41" s="716">
        <v>19.015999999999998</v>
      </c>
      <c r="Q41" s="716">
        <v>18.427</v>
      </c>
      <c r="R41" s="716">
        <v>18.494</v>
      </c>
      <c r="S41" s="716">
        <v>18.981999999999999</v>
      </c>
      <c r="T41" s="716">
        <v>19.721</v>
      </c>
      <c r="U41" s="716">
        <v>20.393999999999998</v>
      </c>
      <c r="V41" s="716">
        <v>20.664999999999999</v>
      </c>
      <c r="W41" s="716">
        <v>21.263999999999999</v>
      </c>
      <c r="X41" s="716">
        <v>20.805</v>
      </c>
      <c r="Y41" s="716">
        <v>20.6</v>
      </c>
      <c r="Z41" s="716">
        <v>20.9</v>
      </c>
      <c r="AA41" s="716">
        <v>21.896000000000001</v>
      </c>
      <c r="AB41" s="716">
        <v>22.111999999999998</v>
      </c>
      <c r="AC41" s="716">
        <v>24.356999999999999</v>
      </c>
      <c r="AD41" s="716">
        <v>29.876000000000001</v>
      </c>
      <c r="AE41" s="716">
        <v>34.936</v>
      </c>
      <c r="AF41" s="716">
        <v>35.981000000000002</v>
      </c>
      <c r="AG41" s="716">
        <v>37.615000000000002</v>
      </c>
      <c r="AH41" s="716">
        <v>40.325000000000003</v>
      </c>
      <c r="AI41" s="716">
        <v>38.664999999999999</v>
      </c>
      <c r="AJ41" s="716">
        <v>37.497534999999999</v>
      </c>
      <c r="AK41" s="716">
        <v>35.987749000000001</v>
      </c>
      <c r="AL41" s="716">
        <v>32.641396999999998</v>
      </c>
      <c r="AM41" s="716">
        <v>28.5</v>
      </c>
      <c r="AN41" s="716">
        <v>24.954000000000001</v>
      </c>
      <c r="AO41" s="716">
        <v>22.840398</v>
      </c>
      <c r="AP41" s="716">
        <v>21.182044000000001</v>
      </c>
      <c r="AQ41" s="716">
        <v>22.248663000000001</v>
      </c>
      <c r="AR41" s="716">
        <v>22.341273999999999</v>
      </c>
      <c r="AS41" s="716">
        <v>22.982151000000002</v>
      </c>
      <c r="AT41" s="716">
        <v>22.710522000000001</v>
      </c>
      <c r="AU41" s="716">
        <v>22.276371000000001</v>
      </c>
      <c r="AV41" s="716">
        <v>23.210787</v>
      </c>
      <c r="AW41" s="716">
        <v>21.717768</v>
      </c>
      <c r="AX41" s="716">
        <v>20.683107</v>
      </c>
      <c r="AY41" s="716">
        <v>20.444223999999998</v>
      </c>
      <c r="AZ41" s="716">
        <v>19.759540999999999</v>
      </c>
      <c r="BA41" s="716">
        <v>20.694065500000001</v>
      </c>
      <c r="BB41" s="717">
        <v>20.756419999999999</v>
      </c>
      <c r="BC41" s="717">
        <v>21.186810000000001</v>
      </c>
      <c r="BD41" s="717">
        <v>21.727969999999999</v>
      </c>
      <c r="BE41" s="717">
        <v>22.5717</v>
      </c>
      <c r="BF41" s="717">
        <v>22.732520000000001</v>
      </c>
      <c r="BG41" s="717">
        <v>22.441050000000001</v>
      </c>
      <c r="BH41" s="717">
        <v>22.09047</v>
      </c>
      <c r="BI41" s="717">
        <v>21.920940000000002</v>
      </c>
      <c r="BJ41" s="717">
        <v>21.592780000000001</v>
      </c>
      <c r="BK41" s="717">
        <v>20.84328</v>
      </c>
      <c r="BL41" s="717">
        <v>19.618490000000001</v>
      </c>
      <c r="BM41" s="717">
        <v>19.0107</v>
      </c>
      <c r="BN41" s="717">
        <v>19.105540000000001</v>
      </c>
      <c r="BO41" s="717">
        <v>19.564609999999998</v>
      </c>
      <c r="BP41" s="717">
        <v>20.12921</v>
      </c>
      <c r="BQ41" s="717">
        <v>20.992889999999999</v>
      </c>
      <c r="BR41" s="717">
        <v>21.174530000000001</v>
      </c>
      <c r="BS41" s="717">
        <v>20.904990000000002</v>
      </c>
      <c r="BT41" s="717">
        <v>20.579059999999998</v>
      </c>
      <c r="BU41" s="717">
        <v>20.43486</v>
      </c>
      <c r="BV41" s="717">
        <v>20.134530000000002</v>
      </c>
    </row>
    <row r="42" spans="1:77" ht="10"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70"/>
      <c r="BC42" s="570"/>
      <c r="BD42" s="570"/>
      <c r="BE42" s="570"/>
      <c r="BF42" s="570"/>
      <c r="BG42" s="570"/>
      <c r="BH42" s="570"/>
      <c r="BI42" s="570"/>
      <c r="BJ42" s="570"/>
      <c r="BK42" s="570"/>
      <c r="BL42" s="570"/>
      <c r="BM42" s="570"/>
      <c r="BN42" s="570"/>
      <c r="BO42" s="570"/>
      <c r="BP42" s="570"/>
      <c r="BQ42" s="570"/>
      <c r="BR42" s="570"/>
      <c r="BS42" s="570"/>
      <c r="BT42" s="570"/>
      <c r="BU42" s="570"/>
      <c r="BV42" s="570"/>
    </row>
    <row r="43" spans="1:77" ht="11.15" customHeight="1" x14ac:dyDescent="0.25">
      <c r="A43" s="57"/>
      <c r="B43" s="154" t="s">
        <v>569</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8"/>
      <c r="BC43" s="568"/>
      <c r="BD43" s="568"/>
      <c r="BE43" s="568"/>
      <c r="BF43" s="568"/>
      <c r="BG43" s="568"/>
      <c r="BH43" s="568"/>
      <c r="BI43" s="568"/>
      <c r="BJ43" s="568"/>
      <c r="BK43" s="568"/>
      <c r="BL43" s="568"/>
      <c r="BM43" s="568"/>
      <c r="BN43" s="568"/>
      <c r="BO43" s="568"/>
      <c r="BP43" s="568"/>
      <c r="BQ43" s="568"/>
      <c r="BR43" s="568"/>
      <c r="BS43" s="568"/>
      <c r="BT43" s="568"/>
      <c r="BU43" s="568"/>
      <c r="BV43" s="568"/>
      <c r="BX43" s="697"/>
      <c r="BY43" s="697"/>
    </row>
    <row r="44" spans="1:77" ht="11.15" customHeight="1" x14ac:dyDescent="0.25">
      <c r="A44" s="61" t="s">
        <v>503</v>
      </c>
      <c r="B44" s="176" t="s">
        <v>403</v>
      </c>
      <c r="C44" s="208">
        <v>16.599194000000001</v>
      </c>
      <c r="D44" s="208">
        <v>15.936249999999999</v>
      </c>
      <c r="E44" s="208">
        <v>16.665129</v>
      </c>
      <c r="F44" s="208">
        <v>16.766200000000001</v>
      </c>
      <c r="G44" s="208">
        <v>16.968741999999999</v>
      </c>
      <c r="H44" s="208">
        <v>17.665666999999999</v>
      </c>
      <c r="I44" s="208">
        <v>17.356999999999999</v>
      </c>
      <c r="J44" s="208">
        <v>17.622903000000001</v>
      </c>
      <c r="K44" s="208">
        <v>16.990867000000001</v>
      </c>
      <c r="L44" s="208">
        <v>16.412226</v>
      </c>
      <c r="M44" s="208">
        <v>17.162099999999999</v>
      </c>
      <c r="N44" s="208">
        <v>17.409386999999999</v>
      </c>
      <c r="O44" s="208">
        <v>16.782968</v>
      </c>
      <c r="P44" s="208">
        <v>15.845750000000001</v>
      </c>
      <c r="Q44" s="208">
        <v>15.934677000000001</v>
      </c>
      <c r="R44" s="208">
        <v>16.341200000000001</v>
      </c>
      <c r="S44" s="208">
        <v>16.719452</v>
      </c>
      <c r="T44" s="208">
        <v>17.235800000000001</v>
      </c>
      <c r="U44" s="208">
        <v>17.175194000000001</v>
      </c>
      <c r="V44" s="208">
        <v>17.296838999999999</v>
      </c>
      <c r="W44" s="208">
        <v>16.403099999999998</v>
      </c>
      <c r="X44" s="208">
        <v>15.680871</v>
      </c>
      <c r="Y44" s="208">
        <v>16.481767000000001</v>
      </c>
      <c r="Z44" s="208">
        <v>16.792548</v>
      </c>
      <c r="AA44" s="208">
        <v>16.228515999999999</v>
      </c>
      <c r="AB44" s="208">
        <v>15.865413999999999</v>
      </c>
      <c r="AC44" s="208">
        <v>15.230452</v>
      </c>
      <c r="AD44" s="208">
        <v>12.772333</v>
      </c>
      <c r="AE44" s="208">
        <v>12.968031999999999</v>
      </c>
      <c r="AF44" s="208">
        <v>13.734367000000001</v>
      </c>
      <c r="AG44" s="208">
        <v>14.333581000000001</v>
      </c>
      <c r="AH44" s="208">
        <v>14.15171</v>
      </c>
      <c r="AI44" s="208">
        <v>13.572832999999999</v>
      </c>
      <c r="AJ44" s="208">
        <v>13.444742</v>
      </c>
      <c r="AK44" s="208">
        <v>14.123699999999999</v>
      </c>
      <c r="AL44" s="208">
        <v>14.139806999999999</v>
      </c>
      <c r="AM44" s="208">
        <v>14.525097000000001</v>
      </c>
      <c r="AN44" s="208">
        <v>12.373536</v>
      </c>
      <c r="AO44" s="208">
        <v>14.383032</v>
      </c>
      <c r="AP44" s="208">
        <v>15.160333</v>
      </c>
      <c r="AQ44" s="208">
        <v>15.594903</v>
      </c>
      <c r="AR44" s="208">
        <v>16.190232999999999</v>
      </c>
      <c r="AS44" s="208">
        <v>15.851839</v>
      </c>
      <c r="AT44" s="208">
        <v>15.719419</v>
      </c>
      <c r="AU44" s="208">
        <v>15.227867</v>
      </c>
      <c r="AV44" s="208">
        <v>15.045355000000001</v>
      </c>
      <c r="AW44" s="208">
        <v>15.733599999999999</v>
      </c>
      <c r="AX44" s="208">
        <v>15.757516000000001</v>
      </c>
      <c r="AY44" s="208">
        <v>15.451000000000001</v>
      </c>
      <c r="AZ44" s="208">
        <v>15.252178571</v>
      </c>
      <c r="BA44" s="208">
        <v>15.790677419</v>
      </c>
      <c r="BB44" s="324">
        <v>16.316279999999999</v>
      </c>
      <c r="BC44" s="324">
        <v>16.790970000000002</v>
      </c>
      <c r="BD44" s="324">
        <v>17.04072</v>
      </c>
      <c r="BE44" s="324">
        <v>16.86384</v>
      </c>
      <c r="BF44" s="324">
        <v>17.207599999999999</v>
      </c>
      <c r="BG44" s="324">
        <v>16.440650000000002</v>
      </c>
      <c r="BH44" s="324">
        <v>15.27833</v>
      </c>
      <c r="BI44" s="324">
        <v>16.05733</v>
      </c>
      <c r="BJ44" s="324">
        <v>16.69069</v>
      </c>
      <c r="BK44" s="324">
        <v>15.66958</v>
      </c>
      <c r="BL44" s="324">
        <v>14.47584</v>
      </c>
      <c r="BM44" s="324">
        <v>15.529859999999999</v>
      </c>
      <c r="BN44" s="324">
        <v>16.12481</v>
      </c>
      <c r="BO44" s="324">
        <v>16.74288</v>
      </c>
      <c r="BP44" s="324">
        <v>16.926850000000002</v>
      </c>
      <c r="BQ44" s="324">
        <v>16.803989999999999</v>
      </c>
      <c r="BR44" s="324">
        <v>16.985019999999999</v>
      </c>
      <c r="BS44" s="324">
        <v>16.245480000000001</v>
      </c>
      <c r="BT44" s="324">
        <v>15.43228</v>
      </c>
      <c r="BU44" s="324">
        <v>16.14077</v>
      </c>
      <c r="BV44" s="324">
        <v>16.33118</v>
      </c>
      <c r="BX44" s="698"/>
      <c r="BY44" s="698"/>
    </row>
    <row r="45" spans="1:77" ht="11.15" customHeight="1" x14ac:dyDescent="0.25">
      <c r="A45" s="565" t="s">
        <v>968</v>
      </c>
      <c r="B45" s="566" t="s">
        <v>961</v>
      </c>
      <c r="C45" s="208">
        <v>0.62987099999999996</v>
      </c>
      <c r="D45" s="208">
        <v>0.62924999999999998</v>
      </c>
      <c r="E45" s="208">
        <v>0.55609699999999995</v>
      </c>
      <c r="F45" s="208">
        <v>0.49723299999999998</v>
      </c>
      <c r="G45" s="208">
        <v>0.45371</v>
      </c>
      <c r="H45" s="208">
        <v>0.45566699999999999</v>
      </c>
      <c r="I45" s="208">
        <v>0.44232300000000002</v>
      </c>
      <c r="J45" s="208">
        <v>0.50419400000000003</v>
      </c>
      <c r="K45" s="208">
        <v>0.56543299999999996</v>
      </c>
      <c r="L45" s="208">
        <v>0.68664499999999995</v>
      </c>
      <c r="M45" s="208">
        <v>0.74633300000000002</v>
      </c>
      <c r="N45" s="208">
        <v>0.73196799999999995</v>
      </c>
      <c r="O45" s="208">
        <v>0.67493599999999998</v>
      </c>
      <c r="P45" s="208">
        <v>0.59171399999999996</v>
      </c>
      <c r="Q45" s="208">
        <v>0.51187099999999996</v>
      </c>
      <c r="R45" s="208">
        <v>0.48573300000000003</v>
      </c>
      <c r="S45" s="208">
        <v>0.45990300000000001</v>
      </c>
      <c r="T45" s="208">
        <v>0.43146699999999999</v>
      </c>
      <c r="U45" s="208">
        <v>0.447936</v>
      </c>
      <c r="V45" s="208">
        <v>0.480742</v>
      </c>
      <c r="W45" s="208">
        <v>0.60066699999999995</v>
      </c>
      <c r="X45" s="208">
        <v>0.71180699999999997</v>
      </c>
      <c r="Y45" s="208">
        <v>0.74363299999999999</v>
      </c>
      <c r="Z45" s="208">
        <v>0.71564499999999998</v>
      </c>
      <c r="AA45" s="208">
        <v>0.69790300000000005</v>
      </c>
      <c r="AB45" s="208">
        <v>0.63965499999999997</v>
      </c>
      <c r="AC45" s="208">
        <v>0.49890299999999999</v>
      </c>
      <c r="AD45" s="208">
        <v>0.31723299999999999</v>
      </c>
      <c r="AE45" s="208">
        <v>0.33609699999999998</v>
      </c>
      <c r="AF45" s="208">
        <v>0.40246700000000002</v>
      </c>
      <c r="AG45" s="208">
        <v>0.45580700000000002</v>
      </c>
      <c r="AH45" s="208">
        <v>0.42216100000000001</v>
      </c>
      <c r="AI45" s="208">
        <v>0.53626700000000005</v>
      </c>
      <c r="AJ45" s="208">
        <v>0.58690299999999995</v>
      </c>
      <c r="AK45" s="208">
        <v>0.63736700000000002</v>
      </c>
      <c r="AL45" s="208">
        <v>0.57054800000000006</v>
      </c>
      <c r="AM45" s="208">
        <v>0.587677</v>
      </c>
      <c r="AN45" s="208">
        <v>0.47853600000000002</v>
      </c>
      <c r="AO45" s="208">
        <v>0.51448400000000005</v>
      </c>
      <c r="AP45" s="208">
        <v>0.45083299999999998</v>
      </c>
      <c r="AQ45" s="208">
        <v>0.43025799999999997</v>
      </c>
      <c r="AR45" s="208">
        <v>0.41363299999999997</v>
      </c>
      <c r="AS45" s="208">
        <v>0.43158099999999999</v>
      </c>
      <c r="AT45" s="208">
        <v>0.43270999999999998</v>
      </c>
      <c r="AU45" s="208">
        <v>0.53879999999999995</v>
      </c>
      <c r="AV45" s="208">
        <v>0.68300000000000005</v>
      </c>
      <c r="AW45" s="208">
        <v>0.76249999999999996</v>
      </c>
      <c r="AX45" s="208">
        <v>0.79625800000000002</v>
      </c>
      <c r="AY45" s="208">
        <v>0.70406500000000005</v>
      </c>
      <c r="AZ45" s="208">
        <v>0.57079990000000003</v>
      </c>
      <c r="BA45" s="208">
        <v>0.52889779999999997</v>
      </c>
      <c r="BB45" s="324">
        <v>0.47070139999999999</v>
      </c>
      <c r="BC45" s="324">
        <v>0.46209640000000002</v>
      </c>
      <c r="BD45" s="324">
        <v>0.45669270000000001</v>
      </c>
      <c r="BE45" s="324">
        <v>0.43783549999999999</v>
      </c>
      <c r="BF45" s="324">
        <v>0.47652889999999998</v>
      </c>
      <c r="BG45" s="324">
        <v>0.59362809999999999</v>
      </c>
      <c r="BH45" s="324">
        <v>0.64434409999999998</v>
      </c>
      <c r="BI45" s="324">
        <v>0.70907759999999997</v>
      </c>
      <c r="BJ45" s="324">
        <v>0.69579429999999998</v>
      </c>
      <c r="BK45" s="324">
        <v>0.65992030000000002</v>
      </c>
      <c r="BL45" s="324">
        <v>0.58145119999999995</v>
      </c>
      <c r="BM45" s="324">
        <v>0.53608140000000004</v>
      </c>
      <c r="BN45" s="324">
        <v>0.49968259999999998</v>
      </c>
      <c r="BO45" s="324">
        <v>0.46038839999999998</v>
      </c>
      <c r="BP45" s="324">
        <v>0.45280330000000002</v>
      </c>
      <c r="BQ45" s="324">
        <v>0.43944240000000001</v>
      </c>
      <c r="BR45" s="324">
        <v>0.47928320000000002</v>
      </c>
      <c r="BS45" s="324">
        <v>0.58938809999999997</v>
      </c>
      <c r="BT45" s="324">
        <v>0.64713659999999995</v>
      </c>
      <c r="BU45" s="324">
        <v>0.71665599999999996</v>
      </c>
      <c r="BV45" s="324">
        <v>0.71794990000000003</v>
      </c>
      <c r="BX45" s="698"/>
      <c r="BY45" s="698"/>
    </row>
    <row r="46" spans="1:77" ht="11.15" customHeight="1" x14ac:dyDescent="0.25">
      <c r="A46" s="61" t="s">
        <v>875</v>
      </c>
      <c r="B46" s="176" t="s">
        <v>404</v>
      </c>
      <c r="C46" s="208">
        <v>0.98</v>
      </c>
      <c r="D46" s="208">
        <v>1.146857</v>
      </c>
      <c r="E46" s="208">
        <v>1.2066129999999999</v>
      </c>
      <c r="F46" s="208">
        <v>1.2078</v>
      </c>
      <c r="G46" s="208">
        <v>1.241452</v>
      </c>
      <c r="H46" s="208">
        <v>1.238067</v>
      </c>
      <c r="I46" s="208">
        <v>1.2211289999999999</v>
      </c>
      <c r="J46" s="208">
        <v>1.248129</v>
      </c>
      <c r="K46" s="208">
        <v>1.1946669999999999</v>
      </c>
      <c r="L46" s="208">
        <v>1.1992579999999999</v>
      </c>
      <c r="M46" s="208">
        <v>1.2073670000000001</v>
      </c>
      <c r="N46" s="208">
        <v>1.1858709999999999</v>
      </c>
      <c r="O46" s="208">
        <v>1.1460649999999999</v>
      </c>
      <c r="P46" s="208">
        <v>1.1471789999999999</v>
      </c>
      <c r="Q46" s="208">
        <v>1.181387</v>
      </c>
      <c r="R46" s="208">
        <v>1.1939</v>
      </c>
      <c r="S46" s="208">
        <v>1.216677</v>
      </c>
      <c r="T46" s="208">
        <v>1.2227330000000001</v>
      </c>
      <c r="U46" s="208">
        <v>1.2317739999999999</v>
      </c>
      <c r="V46" s="208">
        <v>1.246194</v>
      </c>
      <c r="W46" s="208">
        <v>1.177967</v>
      </c>
      <c r="X46" s="208">
        <v>1.186903</v>
      </c>
      <c r="Y46" s="208">
        <v>1.1958329999999999</v>
      </c>
      <c r="Z46" s="208">
        <v>1.1856450000000001</v>
      </c>
      <c r="AA46" s="208">
        <v>1.148903</v>
      </c>
      <c r="AB46" s="208">
        <v>1.1711720000000001</v>
      </c>
      <c r="AC46" s="208">
        <v>1.0515810000000001</v>
      </c>
      <c r="AD46" s="208">
        <v>0.81646700000000005</v>
      </c>
      <c r="AE46" s="208">
        <v>0.95370999999999995</v>
      </c>
      <c r="AF46" s="208">
        <v>1.0740000000000001</v>
      </c>
      <c r="AG46" s="208">
        <v>1.1131610000000001</v>
      </c>
      <c r="AH46" s="208">
        <v>1.1173550000000001</v>
      </c>
      <c r="AI46" s="208">
        <v>1.0995999999999999</v>
      </c>
      <c r="AJ46" s="208">
        <v>1.1033230000000001</v>
      </c>
      <c r="AK46" s="208">
        <v>1.0679000000000001</v>
      </c>
      <c r="AL46" s="208">
        <v>1.0580970000000001</v>
      </c>
      <c r="AM46" s="208">
        <v>1.0235160000000001</v>
      </c>
      <c r="AN46" s="208">
        <v>1.008786</v>
      </c>
      <c r="AO46" s="208">
        <v>1.1134189999999999</v>
      </c>
      <c r="AP46" s="208">
        <v>1.162433</v>
      </c>
      <c r="AQ46" s="208">
        <v>1.1839360000000001</v>
      </c>
      <c r="AR46" s="208">
        <v>1.210067</v>
      </c>
      <c r="AS46" s="208">
        <v>1.2055480000000001</v>
      </c>
      <c r="AT46" s="208">
        <v>1.202032</v>
      </c>
      <c r="AU46" s="208">
        <v>1.1939329999999999</v>
      </c>
      <c r="AV46" s="208">
        <v>1.1752260000000001</v>
      </c>
      <c r="AW46" s="208">
        <v>1.1783330000000001</v>
      </c>
      <c r="AX46" s="208">
        <v>1.178903</v>
      </c>
      <c r="AY46" s="208">
        <v>1.0812900000000001</v>
      </c>
      <c r="AZ46" s="208">
        <v>1.1261471999999999</v>
      </c>
      <c r="BA46" s="208">
        <v>1.1419686452</v>
      </c>
      <c r="BB46" s="324">
        <v>1.1632960000000001</v>
      </c>
      <c r="BC46" s="324">
        <v>1.1867000000000001</v>
      </c>
      <c r="BD46" s="324">
        <v>1.193997</v>
      </c>
      <c r="BE46" s="324">
        <v>1.202402</v>
      </c>
      <c r="BF46" s="324">
        <v>1.186607</v>
      </c>
      <c r="BG46" s="324">
        <v>1.166037</v>
      </c>
      <c r="BH46" s="324">
        <v>1.151192</v>
      </c>
      <c r="BI46" s="324">
        <v>1.1593279999999999</v>
      </c>
      <c r="BJ46" s="324">
        <v>1.1537580000000001</v>
      </c>
      <c r="BK46" s="324">
        <v>1.060557</v>
      </c>
      <c r="BL46" s="324">
        <v>1.0997319999999999</v>
      </c>
      <c r="BM46" s="324">
        <v>1.116144</v>
      </c>
      <c r="BN46" s="324">
        <v>1.168461</v>
      </c>
      <c r="BO46" s="324">
        <v>1.18841</v>
      </c>
      <c r="BP46" s="324">
        <v>1.1989270000000001</v>
      </c>
      <c r="BQ46" s="324">
        <v>1.200693</v>
      </c>
      <c r="BR46" s="324">
        <v>1.1881949999999999</v>
      </c>
      <c r="BS46" s="324">
        <v>1.166498</v>
      </c>
      <c r="BT46" s="324">
        <v>1.1627019999999999</v>
      </c>
      <c r="BU46" s="324">
        <v>1.174895</v>
      </c>
      <c r="BV46" s="324">
        <v>1.1667479999999999</v>
      </c>
      <c r="BX46" s="698"/>
      <c r="BY46" s="698"/>
    </row>
    <row r="47" spans="1:77" ht="11.15" customHeight="1" x14ac:dyDescent="0.25">
      <c r="A47" s="61" t="s">
        <v>752</v>
      </c>
      <c r="B47" s="566" t="s">
        <v>405</v>
      </c>
      <c r="C47" s="208">
        <v>0.223161</v>
      </c>
      <c r="D47" s="208">
        <v>0.195607</v>
      </c>
      <c r="E47" s="208">
        <v>-3.4097000000000002E-2</v>
      </c>
      <c r="F47" s="208">
        <v>0.492867</v>
      </c>
      <c r="G47" s="208">
        <v>0.46251599999999998</v>
      </c>
      <c r="H47" s="208">
        <v>0.33313300000000001</v>
      </c>
      <c r="I47" s="208">
        <v>0.45116099999999998</v>
      </c>
      <c r="J47" s="208">
        <v>0.45009700000000002</v>
      </c>
      <c r="K47" s="208">
        <v>0.42230000000000001</v>
      </c>
      <c r="L47" s="208">
        <v>0.26703199999999999</v>
      </c>
      <c r="M47" s="208">
        <v>0.25469999999999998</v>
      </c>
      <c r="N47" s="208">
        <v>0.48390300000000003</v>
      </c>
      <c r="O47" s="208">
        <v>0.152839</v>
      </c>
      <c r="P47" s="208">
        <v>9.9392999999999995E-2</v>
      </c>
      <c r="Q47" s="208">
        <v>0.276032</v>
      </c>
      <c r="R47" s="208">
        <v>0.25783299999999998</v>
      </c>
      <c r="S47" s="208">
        <v>0.27154800000000001</v>
      </c>
      <c r="T47" s="208">
        <v>0.48363299999999998</v>
      </c>
      <c r="U47" s="208">
        <v>0.59235499999999996</v>
      </c>
      <c r="V47" s="208">
        <v>0.42099999999999999</v>
      </c>
      <c r="W47" s="208">
        <v>0.37823299999999999</v>
      </c>
      <c r="X47" s="208">
        <v>0.19709699999999999</v>
      </c>
      <c r="Y47" s="208">
        <v>0.497367</v>
      </c>
      <c r="Z47" s="208">
        <v>0.59851600000000005</v>
      </c>
      <c r="AA47" s="208">
        <v>0.29912899999999998</v>
      </c>
      <c r="AB47" s="208">
        <v>-0.113931</v>
      </c>
      <c r="AC47" s="208">
        <v>-2.581E-3</v>
      </c>
      <c r="AD47" s="208">
        <v>0.19473299999999999</v>
      </c>
      <c r="AE47" s="208">
        <v>0.207097</v>
      </c>
      <c r="AF47" s="208">
        <v>0.24610000000000001</v>
      </c>
      <c r="AG47" s="208">
        <v>0.46290300000000001</v>
      </c>
      <c r="AH47" s="208">
        <v>0.51287099999999997</v>
      </c>
      <c r="AI47" s="208">
        <v>0.35903299999999999</v>
      </c>
      <c r="AJ47" s="208">
        <v>0.282613</v>
      </c>
      <c r="AK47" s="208">
        <v>0.24496699999999999</v>
      </c>
      <c r="AL47" s="208">
        <v>3.8386999999999998E-2</v>
      </c>
      <c r="AM47" s="208">
        <v>-8.2903000000000004E-2</v>
      </c>
      <c r="AN47" s="208">
        <v>-0.11607099999999999</v>
      </c>
      <c r="AO47" s="208">
        <v>-3.8096999999999999E-2</v>
      </c>
      <c r="AP47" s="208">
        <v>3.7433000000000001E-2</v>
      </c>
      <c r="AQ47" s="208">
        <v>0.31251600000000002</v>
      </c>
      <c r="AR47" s="208">
        <v>0.31986700000000001</v>
      </c>
      <c r="AS47" s="208">
        <v>0.433645</v>
      </c>
      <c r="AT47" s="208">
        <v>0.41132299999999999</v>
      </c>
      <c r="AU47" s="208">
        <v>7.3599999999999999E-2</v>
      </c>
      <c r="AV47" s="208">
        <v>6.3129000000000005E-2</v>
      </c>
      <c r="AW47" s="208">
        <v>0.194967</v>
      </c>
      <c r="AX47" s="208">
        <v>0.32732299999999998</v>
      </c>
      <c r="AY47" s="208">
        <v>-0.10506500000000001</v>
      </c>
      <c r="AZ47" s="208">
        <v>0.12230849457</v>
      </c>
      <c r="BA47" s="208">
        <v>0.15706697724999999</v>
      </c>
      <c r="BB47" s="324">
        <v>0.19220329999999999</v>
      </c>
      <c r="BC47" s="324">
        <v>0.34928609999999999</v>
      </c>
      <c r="BD47" s="324">
        <v>0.31058930000000001</v>
      </c>
      <c r="BE47" s="324">
        <v>0.3400955</v>
      </c>
      <c r="BF47" s="324">
        <v>0.31540069999999998</v>
      </c>
      <c r="BG47" s="324">
        <v>0.27766580000000002</v>
      </c>
      <c r="BH47" s="324">
        <v>0.20035559999999999</v>
      </c>
      <c r="BI47" s="324">
        <v>0.26526699999999998</v>
      </c>
      <c r="BJ47" s="324">
        <v>0.3543269</v>
      </c>
      <c r="BK47" s="324">
        <v>6.8538500000000002E-2</v>
      </c>
      <c r="BL47" s="324">
        <v>4.4219399999999999E-2</v>
      </c>
      <c r="BM47" s="324">
        <v>0.1183771</v>
      </c>
      <c r="BN47" s="324">
        <v>0.18230669999999999</v>
      </c>
      <c r="BO47" s="324">
        <v>0.3467847</v>
      </c>
      <c r="BP47" s="324">
        <v>0.31052069999999998</v>
      </c>
      <c r="BQ47" s="324">
        <v>0.33983439999999998</v>
      </c>
      <c r="BR47" s="324">
        <v>0.31296429999999997</v>
      </c>
      <c r="BS47" s="324">
        <v>0.27596910000000002</v>
      </c>
      <c r="BT47" s="324">
        <v>0.19888600000000001</v>
      </c>
      <c r="BU47" s="324">
        <v>0.26466669999999998</v>
      </c>
      <c r="BV47" s="324">
        <v>0.35183710000000001</v>
      </c>
      <c r="BX47" s="698"/>
      <c r="BY47" s="698"/>
    </row>
    <row r="48" spans="1:77" ht="11.15" customHeight="1" x14ac:dyDescent="0.25">
      <c r="A48" s="61" t="s">
        <v>753</v>
      </c>
      <c r="B48" s="176" t="s">
        <v>801</v>
      </c>
      <c r="C48" s="208">
        <v>-0.100161</v>
      </c>
      <c r="D48" s="208">
        <v>0.37532100000000002</v>
      </c>
      <c r="E48" s="208">
        <v>0.75087099999999996</v>
      </c>
      <c r="F48" s="208">
        <v>0.62423300000000004</v>
      </c>
      <c r="G48" s="208">
        <v>0.75925799999999999</v>
      </c>
      <c r="H48" s="208">
        <v>0.73796700000000004</v>
      </c>
      <c r="I48" s="208">
        <v>0.73838700000000002</v>
      </c>
      <c r="J48" s="208">
        <v>0.61680699999999999</v>
      </c>
      <c r="K48" s="208">
        <v>0.41583300000000001</v>
      </c>
      <c r="L48" s="208">
        <v>0.72890299999999997</v>
      </c>
      <c r="M48" s="208">
        <v>0.24193300000000001</v>
      </c>
      <c r="N48" s="208">
        <v>-0.19625799999999999</v>
      </c>
      <c r="O48" s="208">
        <v>0.116161</v>
      </c>
      <c r="P48" s="208">
        <v>0.68782100000000002</v>
      </c>
      <c r="Q48" s="208">
        <v>1.122871</v>
      </c>
      <c r="R48" s="208">
        <v>1.0298</v>
      </c>
      <c r="S48" s="208">
        <v>1.030613</v>
      </c>
      <c r="T48" s="208">
        <v>0.76226700000000003</v>
      </c>
      <c r="U48" s="208">
        <v>0.76864500000000002</v>
      </c>
      <c r="V48" s="208">
        <v>0.912161</v>
      </c>
      <c r="W48" s="208">
        <v>0.62116700000000002</v>
      </c>
      <c r="X48" s="208">
        <v>0.97103200000000001</v>
      </c>
      <c r="Y48" s="208">
        <v>0.27643299999999998</v>
      </c>
      <c r="Z48" s="208">
        <v>-4.9709999999999997E-2</v>
      </c>
      <c r="AA48" s="208">
        <v>0.162355</v>
      </c>
      <c r="AB48" s="208">
        <v>0.75913799999999998</v>
      </c>
      <c r="AC48" s="208">
        <v>0.32545200000000002</v>
      </c>
      <c r="AD48" s="208">
        <v>0.1169</v>
      </c>
      <c r="AE48" s="208">
        <v>0.457065</v>
      </c>
      <c r="AF48" s="208">
        <v>0.88666699999999998</v>
      </c>
      <c r="AG48" s="208">
        <v>0.71116100000000004</v>
      </c>
      <c r="AH48" s="208">
        <v>1.0440970000000001</v>
      </c>
      <c r="AI48" s="208">
        <v>0.80363300000000004</v>
      </c>
      <c r="AJ48" s="208">
        <v>0.64729000000000003</v>
      </c>
      <c r="AK48" s="208">
        <v>0.16289999999999999</v>
      </c>
      <c r="AL48" s="208">
        <v>0.54877399999999998</v>
      </c>
      <c r="AM48" s="208">
        <v>0.11651599999999999</v>
      </c>
      <c r="AN48" s="208">
        <v>1.0418210000000001</v>
      </c>
      <c r="AO48" s="208">
        <v>0.99299999999999999</v>
      </c>
      <c r="AP48" s="208">
        <v>1.006667</v>
      </c>
      <c r="AQ48" s="208">
        <v>0.921871</v>
      </c>
      <c r="AR48" s="208">
        <v>0.83716699999999999</v>
      </c>
      <c r="AS48" s="208">
        <v>0.873</v>
      </c>
      <c r="AT48" s="208">
        <v>0.80483899999999997</v>
      </c>
      <c r="AU48" s="208">
        <v>0.75466699999999998</v>
      </c>
      <c r="AV48" s="208">
        <v>0.72196800000000005</v>
      </c>
      <c r="AW48" s="208">
        <v>0.18463299999999999</v>
      </c>
      <c r="AX48" s="208">
        <v>-8.1581000000000001E-2</v>
      </c>
      <c r="AY48" s="208">
        <v>-0.27364500000000003</v>
      </c>
      <c r="AZ48" s="208">
        <v>0.63835714286</v>
      </c>
      <c r="BA48" s="208">
        <v>0.70099999999999996</v>
      </c>
      <c r="BB48" s="324">
        <v>0.78188219999999997</v>
      </c>
      <c r="BC48" s="324">
        <v>0.84594460000000005</v>
      </c>
      <c r="BD48" s="324">
        <v>0.78555660000000005</v>
      </c>
      <c r="BE48" s="324">
        <v>0.67358099999999999</v>
      </c>
      <c r="BF48" s="324">
        <v>0.70301729999999996</v>
      </c>
      <c r="BG48" s="324">
        <v>0.58203009999999999</v>
      </c>
      <c r="BH48" s="324">
        <v>0.77408509999999997</v>
      </c>
      <c r="BI48" s="324">
        <v>0.27906609999999998</v>
      </c>
      <c r="BJ48" s="324">
        <v>-0.15840599999999999</v>
      </c>
      <c r="BK48" s="324">
        <v>0.1811692</v>
      </c>
      <c r="BL48" s="324">
        <v>0.55500119999999997</v>
      </c>
      <c r="BM48" s="324">
        <v>0.71012249999999999</v>
      </c>
      <c r="BN48" s="324">
        <v>0.80749479999999996</v>
      </c>
      <c r="BO48" s="324">
        <v>0.72233270000000005</v>
      </c>
      <c r="BP48" s="324">
        <v>0.62565789999999999</v>
      </c>
      <c r="BQ48" s="324">
        <v>0.57489230000000002</v>
      </c>
      <c r="BR48" s="324">
        <v>0.70913839999999995</v>
      </c>
      <c r="BS48" s="324">
        <v>0.47351120000000002</v>
      </c>
      <c r="BT48" s="324">
        <v>0.7038276</v>
      </c>
      <c r="BU48" s="324">
        <v>0.4010724</v>
      </c>
      <c r="BV48" s="324">
        <v>0.46769349999999998</v>
      </c>
      <c r="BX48" s="698"/>
      <c r="BY48" s="698"/>
    </row>
    <row r="49" spans="1:79" ht="11.15" customHeight="1" x14ac:dyDescent="0.25">
      <c r="A49" s="61" t="s">
        <v>754</v>
      </c>
      <c r="B49" s="176" t="s">
        <v>802</v>
      </c>
      <c r="C49" s="208">
        <v>5.1599999999999997E-4</v>
      </c>
      <c r="D49" s="208">
        <v>1.07E-4</v>
      </c>
      <c r="E49" s="208">
        <v>-2.2599999999999999E-4</v>
      </c>
      <c r="F49" s="208">
        <v>1E-3</v>
      </c>
      <c r="G49" s="208">
        <v>1.2899999999999999E-3</v>
      </c>
      <c r="H49" s="208">
        <v>-4.3300000000000001E-4</v>
      </c>
      <c r="I49" s="208">
        <v>2.9030000000000002E-3</v>
      </c>
      <c r="J49" s="208">
        <v>1.194E-3</v>
      </c>
      <c r="K49" s="208">
        <v>1.933E-3</v>
      </c>
      <c r="L49" s="208">
        <v>8.7100000000000003E-4</v>
      </c>
      <c r="M49" s="208">
        <v>-1.3300000000000001E-4</v>
      </c>
      <c r="N49" s="208">
        <v>4.84E-4</v>
      </c>
      <c r="O49" s="208">
        <v>-2.5799999999999998E-4</v>
      </c>
      <c r="P49" s="208">
        <v>1.7899999999999999E-4</v>
      </c>
      <c r="Q49" s="208">
        <v>1.2899999999999999E-4</v>
      </c>
      <c r="R49" s="208">
        <v>1.6699999999999999E-4</v>
      </c>
      <c r="S49" s="208">
        <v>6.1300000000000005E-4</v>
      </c>
      <c r="T49" s="208">
        <v>2.9999999999999997E-4</v>
      </c>
      <c r="U49" s="208">
        <v>4.5199999999999998E-4</v>
      </c>
      <c r="V49" s="208">
        <v>6.1300000000000005E-4</v>
      </c>
      <c r="W49" s="208">
        <v>5.9999999999999995E-4</v>
      </c>
      <c r="X49" s="208">
        <v>1.5809999999999999E-3</v>
      </c>
      <c r="Y49" s="208">
        <v>2.0330000000000001E-3</v>
      </c>
      <c r="Z49" s="208">
        <v>9.68E-4</v>
      </c>
      <c r="AA49" s="208">
        <v>1.2260000000000001E-3</v>
      </c>
      <c r="AB49" s="208">
        <v>-1.03E-4</v>
      </c>
      <c r="AC49" s="208">
        <v>9.68E-4</v>
      </c>
      <c r="AD49" s="208">
        <v>-1E-4</v>
      </c>
      <c r="AE49" s="208">
        <v>1.2260000000000001E-3</v>
      </c>
      <c r="AF49" s="208">
        <v>2.9999999999999997E-4</v>
      </c>
      <c r="AG49" s="208">
        <v>4.5199999999999998E-4</v>
      </c>
      <c r="AH49" s="208">
        <v>3.5500000000000001E-4</v>
      </c>
      <c r="AI49" s="208">
        <v>3.6699999999999998E-4</v>
      </c>
      <c r="AJ49" s="208">
        <v>2.9E-4</v>
      </c>
      <c r="AK49" s="208">
        <v>2.33E-4</v>
      </c>
      <c r="AL49" s="208">
        <v>1.94E-4</v>
      </c>
      <c r="AM49" s="208">
        <v>5.8100000000000003E-4</v>
      </c>
      <c r="AN49" s="208">
        <v>3.57E-4</v>
      </c>
      <c r="AO49" s="208">
        <v>5.8100000000000003E-4</v>
      </c>
      <c r="AP49" s="208">
        <v>2.33E-4</v>
      </c>
      <c r="AQ49" s="208">
        <v>5.8100000000000003E-4</v>
      </c>
      <c r="AR49" s="208">
        <v>4.3300000000000001E-4</v>
      </c>
      <c r="AS49" s="208">
        <v>7.7399999999999995E-4</v>
      </c>
      <c r="AT49" s="208">
        <v>2.5799999999999998E-4</v>
      </c>
      <c r="AU49" s="208">
        <v>3.6699999999999998E-4</v>
      </c>
      <c r="AV49" s="208">
        <v>3.5500000000000001E-4</v>
      </c>
      <c r="AW49" s="208">
        <v>4.6700000000000002E-4</v>
      </c>
      <c r="AX49" s="208">
        <v>6.4499999999999996E-4</v>
      </c>
      <c r="AY49" s="208">
        <v>-2.6129999999999999E-3</v>
      </c>
      <c r="AZ49" s="208">
        <v>-7.1299999999999998E-5</v>
      </c>
      <c r="BA49" s="208">
        <v>2.36333E-4</v>
      </c>
      <c r="BB49" s="324">
        <v>1.3300000000000001E-4</v>
      </c>
      <c r="BC49" s="324">
        <v>1.7699999999999999E-4</v>
      </c>
      <c r="BD49" s="324">
        <v>1.6640000000000001E-4</v>
      </c>
      <c r="BE49" s="324">
        <v>5.7800000000000002E-5</v>
      </c>
      <c r="BF49" s="324">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698"/>
      <c r="BY49" s="698"/>
    </row>
    <row r="50" spans="1:79" s="156" customFormat="1" ht="11.15" customHeight="1" x14ac:dyDescent="0.25">
      <c r="A50" s="61" t="s">
        <v>755</v>
      </c>
      <c r="B50" s="176" t="s">
        <v>570</v>
      </c>
      <c r="C50" s="208">
        <v>18.462516999999998</v>
      </c>
      <c r="D50" s="208">
        <v>18.283391999999999</v>
      </c>
      <c r="E50" s="208">
        <v>19.144386999999998</v>
      </c>
      <c r="F50" s="208">
        <v>19.589333</v>
      </c>
      <c r="G50" s="208">
        <v>19.886968</v>
      </c>
      <c r="H50" s="208">
        <v>20.430067999999999</v>
      </c>
      <c r="I50" s="208">
        <v>20.212903000000001</v>
      </c>
      <c r="J50" s="208">
        <v>20.443324</v>
      </c>
      <c r="K50" s="208">
        <v>19.591032999999999</v>
      </c>
      <c r="L50" s="208">
        <v>19.294934999999999</v>
      </c>
      <c r="M50" s="208">
        <v>19.612300000000001</v>
      </c>
      <c r="N50" s="208">
        <v>19.615355000000001</v>
      </c>
      <c r="O50" s="208">
        <v>18.872710999999999</v>
      </c>
      <c r="P50" s="208">
        <v>18.372036000000001</v>
      </c>
      <c r="Q50" s="208">
        <v>19.026966999999999</v>
      </c>
      <c r="R50" s="208">
        <v>19.308633</v>
      </c>
      <c r="S50" s="208">
        <v>19.698806000000001</v>
      </c>
      <c r="T50" s="208">
        <v>20.136199999999999</v>
      </c>
      <c r="U50" s="208">
        <v>20.216356000000001</v>
      </c>
      <c r="V50" s="208">
        <v>20.357548999999999</v>
      </c>
      <c r="W50" s="208">
        <v>19.181733999999999</v>
      </c>
      <c r="X50" s="208">
        <v>18.749290999999999</v>
      </c>
      <c r="Y50" s="208">
        <v>19.197066</v>
      </c>
      <c r="Z50" s="208">
        <v>19.243611999999999</v>
      </c>
      <c r="AA50" s="208">
        <v>18.538032000000001</v>
      </c>
      <c r="AB50" s="208">
        <v>18.321345000000001</v>
      </c>
      <c r="AC50" s="208">
        <v>17.104775</v>
      </c>
      <c r="AD50" s="208">
        <v>14.217566</v>
      </c>
      <c r="AE50" s="208">
        <v>14.923227000000001</v>
      </c>
      <c r="AF50" s="208">
        <v>16.343900999999999</v>
      </c>
      <c r="AG50" s="208">
        <v>17.077065000000001</v>
      </c>
      <c r="AH50" s="208">
        <v>17.248549000000001</v>
      </c>
      <c r="AI50" s="208">
        <v>16.371732999999999</v>
      </c>
      <c r="AJ50" s="208">
        <v>16.065161</v>
      </c>
      <c r="AK50" s="208">
        <v>16.237067</v>
      </c>
      <c r="AL50" s="208">
        <v>16.355806999999999</v>
      </c>
      <c r="AM50" s="208">
        <v>16.170483999999998</v>
      </c>
      <c r="AN50" s="208">
        <v>14.786965</v>
      </c>
      <c r="AO50" s="208">
        <v>16.966418999999998</v>
      </c>
      <c r="AP50" s="208">
        <v>17.817931999999999</v>
      </c>
      <c r="AQ50" s="208">
        <v>18.444064999999998</v>
      </c>
      <c r="AR50" s="208">
        <v>18.971399999999999</v>
      </c>
      <c r="AS50" s="208">
        <v>18.796386999999999</v>
      </c>
      <c r="AT50" s="208">
        <v>18.570581000000001</v>
      </c>
      <c r="AU50" s="208">
        <v>17.789234</v>
      </c>
      <c r="AV50" s="208">
        <v>17.689032999999998</v>
      </c>
      <c r="AW50" s="208">
        <v>18.054500000000001</v>
      </c>
      <c r="AX50" s="208">
        <v>17.979064000000001</v>
      </c>
      <c r="AY50" s="208">
        <v>16.855032000000001</v>
      </c>
      <c r="AZ50" s="208">
        <v>17.709720009000002</v>
      </c>
      <c r="BA50" s="208">
        <v>18.319847175</v>
      </c>
      <c r="BB50" s="324">
        <v>18.924489999999999</v>
      </c>
      <c r="BC50" s="324">
        <v>19.635169999999999</v>
      </c>
      <c r="BD50" s="324">
        <v>19.78773</v>
      </c>
      <c r="BE50" s="324">
        <v>19.517810000000001</v>
      </c>
      <c r="BF50" s="324">
        <v>19.88916</v>
      </c>
      <c r="BG50" s="324">
        <v>19.060199999999998</v>
      </c>
      <c r="BH50" s="324">
        <v>18.048300000000001</v>
      </c>
      <c r="BI50" s="324">
        <v>18.470020000000002</v>
      </c>
      <c r="BJ50" s="324">
        <v>18.735990000000001</v>
      </c>
      <c r="BK50" s="324">
        <v>17.639340000000001</v>
      </c>
      <c r="BL50" s="324">
        <v>16.756170000000001</v>
      </c>
      <c r="BM50" s="324">
        <v>18.010819999999999</v>
      </c>
      <c r="BN50" s="324">
        <v>18.782889999999998</v>
      </c>
      <c r="BO50" s="324">
        <v>19.460979999999999</v>
      </c>
      <c r="BP50" s="324">
        <v>19.51493</v>
      </c>
      <c r="BQ50" s="324">
        <v>19.358910000000002</v>
      </c>
      <c r="BR50" s="324">
        <v>19.674600000000002</v>
      </c>
      <c r="BS50" s="324">
        <v>18.75104</v>
      </c>
      <c r="BT50" s="324">
        <v>18.144819999999999</v>
      </c>
      <c r="BU50" s="324">
        <v>18.69801</v>
      </c>
      <c r="BV50" s="324">
        <v>19.035240000000002</v>
      </c>
      <c r="BX50" s="698"/>
      <c r="BY50" s="698"/>
      <c r="BZ50" s="700"/>
      <c r="CA50" s="699"/>
    </row>
    <row r="51" spans="1:79" s="156" customFormat="1" ht="11.15" customHeight="1" x14ac:dyDescent="0.25">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324"/>
      <c r="BC51" s="324"/>
      <c r="BD51" s="324"/>
      <c r="BE51" s="324"/>
      <c r="BF51" s="324"/>
      <c r="BG51" s="324"/>
      <c r="BH51" s="324"/>
      <c r="BI51" s="324"/>
      <c r="BJ51" s="324"/>
      <c r="BK51" s="324"/>
      <c r="BL51" s="324"/>
      <c r="BM51" s="324"/>
      <c r="BN51" s="324"/>
      <c r="BO51" s="324"/>
      <c r="BP51" s="324"/>
      <c r="BQ51" s="324"/>
      <c r="BR51" s="324"/>
      <c r="BS51" s="324"/>
      <c r="BT51" s="324"/>
      <c r="BU51" s="324"/>
      <c r="BV51" s="324"/>
    </row>
    <row r="52" spans="1:79" ht="11.15" customHeight="1" x14ac:dyDescent="0.25">
      <c r="A52" s="61" t="s">
        <v>505</v>
      </c>
      <c r="B52" s="177" t="s">
        <v>406</v>
      </c>
      <c r="C52" s="208">
        <v>1.1024210000000001</v>
      </c>
      <c r="D52" s="208">
        <v>1.0965020000000001</v>
      </c>
      <c r="E52" s="208">
        <v>1.095742</v>
      </c>
      <c r="F52" s="208">
        <v>1.113267</v>
      </c>
      <c r="G52" s="208">
        <v>1.1414200000000001</v>
      </c>
      <c r="H52" s="208">
        <v>1.1328990000000001</v>
      </c>
      <c r="I52" s="208">
        <v>1.1689050000000001</v>
      </c>
      <c r="J52" s="208">
        <v>1.1854849999999999</v>
      </c>
      <c r="K52" s="208">
        <v>1.1408659999999999</v>
      </c>
      <c r="L52" s="208">
        <v>1.1155809999999999</v>
      </c>
      <c r="M52" s="208">
        <v>1.1494329999999999</v>
      </c>
      <c r="N52" s="208">
        <v>1.210356</v>
      </c>
      <c r="O52" s="208">
        <v>1.108708</v>
      </c>
      <c r="P52" s="208">
        <v>1.007071</v>
      </c>
      <c r="Q52" s="208">
        <v>1.0383579999999999</v>
      </c>
      <c r="R52" s="208">
        <v>1.0650999999999999</v>
      </c>
      <c r="S52" s="208">
        <v>1.064227</v>
      </c>
      <c r="T52" s="208">
        <v>1.0761670000000001</v>
      </c>
      <c r="U52" s="208">
        <v>1.066033</v>
      </c>
      <c r="V52" s="208">
        <v>1.098679</v>
      </c>
      <c r="W52" s="208">
        <v>1.0174989999999999</v>
      </c>
      <c r="X52" s="208">
        <v>1.0142260000000001</v>
      </c>
      <c r="Y52" s="208">
        <v>1.1312009999999999</v>
      </c>
      <c r="Z52" s="208">
        <v>1.1334200000000001</v>
      </c>
      <c r="AA52" s="208">
        <v>1.128098</v>
      </c>
      <c r="AB52" s="208">
        <v>0.94134399999999996</v>
      </c>
      <c r="AC52" s="208">
        <v>0.97412799999999999</v>
      </c>
      <c r="AD52" s="208">
        <v>0.77373199999999998</v>
      </c>
      <c r="AE52" s="208">
        <v>0.80803000000000003</v>
      </c>
      <c r="AF52" s="208">
        <v>0.87066600000000005</v>
      </c>
      <c r="AG52" s="208">
        <v>0.92867699999999997</v>
      </c>
      <c r="AH52" s="208">
        <v>0.923902</v>
      </c>
      <c r="AI52" s="208">
        <v>0.94806900000000005</v>
      </c>
      <c r="AJ52" s="208">
        <v>0.92429099999999997</v>
      </c>
      <c r="AK52" s="208">
        <v>0.93443299999999996</v>
      </c>
      <c r="AL52" s="208">
        <v>0.91493599999999997</v>
      </c>
      <c r="AM52" s="208">
        <v>0.89135200000000003</v>
      </c>
      <c r="AN52" s="208">
        <v>0.764571</v>
      </c>
      <c r="AO52" s="208">
        <v>0.86361500000000002</v>
      </c>
      <c r="AP52" s="208">
        <v>0.94893499999999997</v>
      </c>
      <c r="AQ52" s="208">
        <v>1.0244200000000001</v>
      </c>
      <c r="AR52" s="208">
        <v>0.92243200000000003</v>
      </c>
      <c r="AS52" s="208">
        <v>0.95987199999999995</v>
      </c>
      <c r="AT52" s="208">
        <v>1.0087410000000001</v>
      </c>
      <c r="AU52" s="208">
        <v>0.93666400000000005</v>
      </c>
      <c r="AV52" s="208">
        <v>1.01329</v>
      </c>
      <c r="AW52" s="208">
        <v>1.012602</v>
      </c>
      <c r="AX52" s="208">
        <v>1.083261</v>
      </c>
      <c r="AY52" s="208">
        <v>0.98419400000000001</v>
      </c>
      <c r="AZ52" s="208">
        <v>0.87777700000000003</v>
      </c>
      <c r="BA52" s="208">
        <v>1.0332269999999999</v>
      </c>
      <c r="BB52" s="324">
        <v>1.0936999999999999</v>
      </c>
      <c r="BC52" s="324">
        <v>1.05955</v>
      </c>
      <c r="BD52" s="324">
        <v>1.0423929999999999</v>
      </c>
      <c r="BE52" s="324">
        <v>1.0235559999999999</v>
      </c>
      <c r="BF52" s="324">
        <v>1.082535</v>
      </c>
      <c r="BG52" s="324">
        <v>1.059644</v>
      </c>
      <c r="BH52" s="324">
        <v>1.008448</v>
      </c>
      <c r="BI52" s="324">
        <v>1.090506</v>
      </c>
      <c r="BJ52" s="324">
        <v>1.108827</v>
      </c>
      <c r="BK52" s="324">
        <v>1.090865</v>
      </c>
      <c r="BL52" s="324">
        <v>1.018527</v>
      </c>
      <c r="BM52" s="324">
        <v>1.002456</v>
      </c>
      <c r="BN52" s="324">
        <v>1.0059149999999999</v>
      </c>
      <c r="BO52" s="324">
        <v>1.0012190000000001</v>
      </c>
      <c r="BP52" s="324">
        <v>0.98441100000000004</v>
      </c>
      <c r="BQ52" s="324">
        <v>0.97552240000000001</v>
      </c>
      <c r="BR52" s="324">
        <v>1.0345009999999999</v>
      </c>
      <c r="BS52" s="324">
        <v>0.99216950000000004</v>
      </c>
      <c r="BT52" s="324">
        <v>0.96566600000000002</v>
      </c>
      <c r="BU52" s="324">
        <v>1.020472</v>
      </c>
      <c r="BV52" s="324">
        <v>1.0589710000000001</v>
      </c>
    </row>
    <row r="53" spans="1:79" ht="11.15" customHeight="1" x14ac:dyDescent="0.25">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324"/>
      <c r="BC53" s="324"/>
      <c r="BD53" s="324"/>
      <c r="BE53" s="324"/>
      <c r="BF53" s="324"/>
      <c r="BG53" s="324"/>
      <c r="BH53" s="324"/>
      <c r="BI53" s="324"/>
      <c r="BJ53" s="324"/>
      <c r="BK53" s="324"/>
      <c r="BL53" s="324"/>
      <c r="BM53" s="324"/>
      <c r="BN53" s="324"/>
      <c r="BO53" s="324"/>
      <c r="BP53" s="324"/>
      <c r="BQ53" s="324"/>
      <c r="BR53" s="324"/>
      <c r="BS53" s="324"/>
      <c r="BT53" s="324"/>
      <c r="BU53" s="324"/>
      <c r="BV53" s="324"/>
    </row>
    <row r="54" spans="1:79" ht="11.15" customHeight="1" x14ac:dyDescent="0.25">
      <c r="A54" s="57"/>
      <c r="B54" s="154" t="s">
        <v>571</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324"/>
      <c r="BC54" s="324"/>
      <c r="BD54" s="324"/>
      <c r="BE54" s="324"/>
      <c r="BF54" s="324"/>
      <c r="BG54" s="324"/>
      <c r="BH54" s="324"/>
      <c r="BI54" s="324"/>
      <c r="BJ54" s="324"/>
      <c r="BK54" s="324"/>
      <c r="BL54" s="324"/>
      <c r="BM54" s="324"/>
      <c r="BN54" s="324"/>
      <c r="BO54" s="324"/>
      <c r="BP54" s="324"/>
      <c r="BQ54" s="324"/>
      <c r="BR54" s="324"/>
      <c r="BS54" s="324"/>
      <c r="BT54" s="324"/>
      <c r="BU54" s="324"/>
      <c r="BV54" s="324"/>
    </row>
    <row r="55" spans="1:79" ht="11.15" customHeight="1" x14ac:dyDescent="0.25">
      <c r="A55" s="565" t="s">
        <v>969</v>
      </c>
      <c r="B55" s="566" t="s">
        <v>961</v>
      </c>
      <c r="C55" s="208">
        <v>0.39277400000000001</v>
      </c>
      <c r="D55" s="208">
        <v>0.40939300000000001</v>
      </c>
      <c r="E55" s="208">
        <v>0.63161299999999998</v>
      </c>
      <c r="F55" s="208">
        <v>0.80033299999999996</v>
      </c>
      <c r="G55" s="208">
        <v>0.85506499999999996</v>
      </c>
      <c r="H55" s="208">
        <v>0.87393299999999996</v>
      </c>
      <c r="I55" s="208">
        <v>0.87009700000000001</v>
      </c>
      <c r="J55" s="208">
        <v>0.88048400000000004</v>
      </c>
      <c r="K55" s="208">
        <v>0.65033300000000005</v>
      </c>
      <c r="L55" s="208">
        <v>0.464032</v>
      </c>
      <c r="M55" s="208">
        <v>0.39513300000000001</v>
      </c>
      <c r="N55" s="208">
        <v>0.37303199999999997</v>
      </c>
      <c r="O55" s="208">
        <v>0.36767699999999998</v>
      </c>
      <c r="P55" s="208">
        <v>0.42875000000000002</v>
      </c>
      <c r="Q55" s="208">
        <v>0.62864500000000001</v>
      </c>
      <c r="R55" s="208">
        <v>0.80416699999999997</v>
      </c>
      <c r="S55" s="208">
        <v>0.86735499999999999</v>
      </c>
      <c r="T55" s="208">
        <v>0.85940000000000005</v>
      </c>
      <c r="U55" s="208">
        <v>0.85199999999999998</v>
      </c>
      <c r="V55" s="208">
        <v>0.80619399999999997</v>
      </c>
      <c r="W55" s="208">
        <v>0.61306700000000003</v>
      </c>
      <c r="X55" s="208">
        <v>0.40922599999999998</v>
      </c>
      <c r="Y55" s="208">
        <v>0.27229999999999999</v>
      </c>
      <c r="Z55" s="208">
        <v>0.34790300000000002</v>
      </c>
      <c r="AA55" s="208">
        <v>0.38783899999999999</v>
      </c>
      <c r="AB55" s="208">
        <v>0.381241</v>
      </c>
      <c r="AC55" s="208">
        <v>0.621</v>
      </c>
      <c r="AD55" s="208">
        <v>0.68279999999999996</v>
      </c>
      <c r="AE55" s="208">
        <v>0.67103199999999996</v>
      </c>
      <c r="AF55" s="208">
        <v>0.71040000000000003</v>
      </c>
      <c r="AG55" s="208">
        <v>0.73216099999999995</v>
      </c>
      <c r="AH55" s="208">
        <v>0.712032</v>
      </c>
      <c r="AI55" s="208">
        <v>0.55546700000000004</v>
      </c>
      <c r="AJ55" s="208">
        <v>0.40983900000000001</v>
      </c>
      <c r="AK55" s="208">
        <v>0.33329999999999999</v>
      </c>
      <c r="AL55" s="208">
        <v>0.346968</v>
      </c>
      <c r="AM55" s="208">
        <v>0.36725799999999997</v>
      </c>
      <c r="AN55" s="208">
        <v>0.34267900000000001</v>
      </c>
      <c r="AO55" s="208">
        <v>0.59428999999999998</v>
      </c>
      <c r="AP55" s="208">
        <v>0.778667</v>
      </c>
      <c r="AQ55" s="208">
        <v>0.89974200000000004</v>
      </c>
      <c r="AR55" s="208">
        <v>0.88090000000000002</v>
      </c>
      <c r="AS55" s="208">
        <v>0.84980699999999998</v>
      </c>
      <c r="AT55" s="208">
        <v>0.80548399999999998</v>
      </c>
      <c r="AU55" s="208">
        <v>0.60673299999999997</v>
      </c>
      <c r="AV55" s="208">
        <v>0.48303200000000002</v>
      </c>
      <c r="AW55" s="208">
        <v>0.38526700000000003</v>
      </c>
      <c r="AX55" s="208">
        <v>0.38845200000000002</v>
      </c>
      <c r="AY55" s="208">
        <v>0.37948399999999999</v>
      </c>
      <c r="AZ55" s="208">
        <v>0.44260379</v>
      </c>
      <c r="BA55" s="208">
        <v>0.65474118999999997</v>
      </c>
      <c r="BB55" s="324">
        <v>0.80801690000000004</v>
      </c>
      <c r="BC55" s="324">
        <v>0.84517540000000002</v>
      </c>
      <c r="BD55" s="324">
        <v>0.88220299999999996</v>
      </c>
      <c r="BE55" s="324">
        <v>0.86864949999999996</v>
      </c>
      <c r="BF55" s="324">
        <v>0.84058270000000002</v>
      </c>
      <c r="BG55" s="324">
        <v>0.62009049999999999</v>
      </c>
      <c r="BH55" s="324">
        <v>0.4570188</v>
      </c>
      <c r="BI55" s="324">
        <v>0.33934959999999997</v>
      </c>
      <c r="BJ55" s="324">
        <v>0.3616916</v>
      </c>
      <c r="BK55" s="324">
        <v>0.37202950000000001</v>
      </c>
      <c r="BL55" s="324">
        <v>0.42941040000000003</v>
      </c>
      <c r="BM55" s="324">
        <v>0.65288120000000005</v>
      </c>
      <c r="BN55" s="324">
        <v>0.79458519999999999</v>
      </c>
      <c r="BO55" s="324">
        <v>0.8392712</v>
      </c>
      <c r="BP55" s="324">
        <v>0.8766834</v>
      </c>
      <c r="BQ55" s="324">
        <v>0.86383350000000003</v>
      </c>
      <c r="BR55" s="324">
        <v>0.83402909999999997</v>
      </c>
      <c r="BS55" s="324">
        <v>0.61517449999999996</v>
      </c>
      <c r="BT55" s="324">
        <v>0.45283000000000001</v>
      </c>
      <c r="BU55" s="324">
        <v>0.33130219999999999</v>
      </c>
      <c r="BV55" s="324">
        <v>0.34431420000000001</v>
      </c>
    </row>
    <row r="56" spans="1:79" ht="11.15" customHeight="1" x14ac:dyDescent="0.25">
      <c r="A56" s="61" t="s">
        <v>756</v>
      </c>
      <c r="B56" s="176" t="s">
        <v>407</v>
      </c>
      <c r="C56" s="208">
        <v>9.5288389999999996</v>
      </c>
      <c r="D56" s="208">
        <v>9.7971430000000002</v>
      </c>
      <c r="E56" s="208">
        <v>10.052516000000001</v>
      </c>
      <c r="F56" s="208">
        <v>9.9741999999999997</v>
      </c>
      <c r="G56" s="208">
        <v>10.138323</v>
      </c>
      <c r="H56" s="208">
        <v>10.313632999999999</v>
      </c>
      <c r="I56" s="208">
        <v>10.174097</v>
      </c>
      <c r="J56" s="208">
        <v>10.242613</v>
      </c>
      <c r="K56" s="208">
        <v>9.9268999999999998</v>
      </c>
      <c r="L56" s="208">
        <v>10.30071</v>
      </c>
      <c r="M56" s="208">
        <v>10.24</v>
      </c>
      <c r="N56" s="208">
        <v>10.020032</v>
      </c>
      <c r="O56" s="208">
        <v>9.7469999999999999</v>
      </c>
      <c r="P56" s="208">
        <v>9.7441790000000008</v>
      </c>
      <c r="Q56" s="208">
        <v>10.060226</v>
      </c>
      <c r="R56" s="208">
        <v>10.019567</v>
      </c>
      <c r="S56" s="208">
        <v>10.229419</v>
      </c>
      <c r="T56" s="208">
        <v>10.235799999999999</v>
      </c>
      <c r="U56" s="208">
        <v>10.240226</v>
      </c>
      <c r="V56" s="208">
        <v>10.436935999999999</v>
      </c>
      <c r="W56" s="208">
        <v>9.9161330000000003</v>
      </c>
      <c r="X56" s="208">
        <v>10.258645</v>
      </c>
      <c r="Y56" s="208">
        <v>10.228866999999999</v>
      </c>
      <c r="Z56" s="208">
        <v>9.9917099999999994</v>
      </c>
      <c r="AA56" s="208">
        <v>9.6259680000000003</v>
      </c>
      <c r="AB56" s="208">
        <v>9.7424140000000001</v>
      </c>
      <c r="AC56" s="208">
        <v>8.5758390000000002</v>
      </c>
      <c r="AD56" s="208">
        <v>6.3654000000000002</v>
      </c>
      <c r="AE56" s="208">
        <v>7.4764520000000001</v>
      </c>
      <c r="AF56" s="208">
        <v>8.7479669999999992</v>
      </c>
      <c r="AG56" s="208">
        <v>9.026097</v>
      </c>
      <c r="AH56" s="208">
        <v>9.3119029999999992</v>
      </c>
      <c r="AI56" s="208">
        <v>9.0901329999999998</v>
      </c>
      <c r="AJ56" s="208">
        <v>9.2523549999999997</v>
      </c>
      <c r="AK56" s="208">
        <v>8.8832000000000004</v>
      </c>
      <c r="AL56" s="208">
        <v>8.8092900000000007</v>
      </c>
      <c r="AM56" s="208">
        <v>8.519774</v>
      </c>
      <c r="AN56" s="208">
        <v>8.3963570000000001</v>
      </c>
      <c r="AO56" s="208">
        <v>9.2834520000000005</v>
      </c>
      <c r="AP56" s="208">
        <v>9.6359999999999992</v>
      </c>
      <c r="AQ56" s="208">
        <v>9.8667099999999994</v>
      </c>
      <c r="AR56" s="208">
        <v>9.9492329999999995</v>
      </c>
      <c r="AS56" s="208">
        <v>9.9333229999999997</v>
      </c>
      <c r="AT56" s="208">
        <v>9.8645479999999992</v>
      </c>
      <c r="AU56" s="208">
        <v>9.6735000000000007</v>
      </c>
      <c r="AV56" s="208">
        <v>9.6965810000000001</v>
      </c>
      <c r="AW56" s="208">
        <v>9.7026669999999999</v>
      </c>
      <c r="AX56" s="208">
        <v>9.6581609999999998</v>
      </c>
      <c r="AY56" s="208">
        <v>8.7561289999999996</v>
      </c>
      <c r="AZ56" s="208">
        <v>9.3394642857000001</v>
      </c>
      <c r="BA56" s="208">
        <v>9.4499999999999993</v>
      </c>
      <c r="BB56" s="324">
        <v>9.5288559999999993</v>
      </c>
      <c r="BC56" s="324">
        <v>9.9247029999999992</v>
      </c>
      <c r="BD56" s="324">
        <v>9.9488559999999993</v>
      </c>
      <c r="BE56" s="324">
        <v>9.7237469999999995</v>
      </c>
      <c r="BF56" s="324">
        <v>9.9379849999999994</v>
      </c>
      <c r="BG56" s="324">
        <v>9.781981</v>
      </c>
      <c r="BH56" s="324">
        <v>9.6912870000000009</v>
      </c>
      <c r="BI56" s="324">
        <v>9.8011540000000004</v>
      </c>
      <c r="BJ56" s="324">
        <v>9.5981339999999999</v>
      </c>
      <c r="BK56" s="324">
        <v>9.1778969999999997</v>
      </c>
      <c r="BL56" s="324">
        <v>8.9832129999999992</v>
      </c>
      <c r="BM56" s="324">
        <v>9.3624189999999992</v>
      </c>
      <c r="BN56" s="324">
        <v>9.6659769999999998</v>
      </c>
      <c r="BO56" s="324">
        <v>9.8831950000000006</v>
      </c>
      <c r="BP56" s="324">
        <v>9.8590049999999998</v>
      </c>
      <c r="BQ56" s="324">
        <v>9.7406279999999992</v>
      </c>
      <c r="BR56" s="324">
        <v>9.9901359999999997</v>
      </c>
      <c r="BS56" s="324">
        <v>9.6949900000000007</v>
      </c>
      <c r="BT56" s="324">
        <v>9.745628</v>
      </c>
      <c r="BU56" s="324">
        <v>9.9745860000000004</v>
      </c>
      <c r="BV56" s="324">
        <v>10.109489999999999</v>
      </c>
    </row>
    <row r="57" spans="1:79" ht="11.15" customHeight="1" x14ac:dyDescent="0.25">
      <c r="A57" s="61" t="s">
        <v>757</v>
      </c>
      <c r="B57" s="176" t="s">
        <v>408</v>
      </c>
      <c r="C57" s="208">
        <v>1.686936</v>
      </c>
      <c r="D57" s="208">
        <v>1.6881429999999999</v>
      </c>
      <c r="E57" s="208">
        <v>1.780645</v>
      </c>
      <c r="F57" s="208">
        <v>1.7954669999999999</v>
      </c>
      <c r="G57" s="208">
        <v>1.803742</v>
      </c>
      <c r="H57" s="208">
        <v>1.893167</v>
      </c>
      <c r="I57" s="208">
        <v>1.8941939999999999</v>
      </c>
      <c r="J57" s="208">
        <v>1.9547099999999999</v>
      </c>
      <c r="K57" s="208">
        <v>1.8558330000000001</v>
      </c>
      <c r="L57" s="208">
        <v>1.690871</v>
      </c>
      <c r="M57" s="208">
        <v>1.768667</v>
      </c>
      <c r="N57" s="208">
        <v>1.85571</v>
      </c>
      <c r="O57" s="208">
        <v>1.7710319999999999</v>
      </c>
      <c r="P57" s="208">
        <v>1.6893929999999999</v>
      </c>
      <c r="Q57" s="208">
        <v>1.7279679999999999</v>
      </c>
      <c r="R57" s="208">
        <v>1.7276</v>
      </c>
      <c r="S57" s="208">
        <v>1.7285809999999999</v>
      </c>
      <c r="T57" s="208">
        <v>1.8825670000000001</v>
      </c>
      <c r="U57" s="208">
        <v>1.922323</v>
      </c>
      <c r="V57" s="208">
        <v>1.924258</v>
      </c>
      <c r="W57" s="208">
        <v>1.7987</v>
      </c>
      <c r="X57" s="208">
        <v>1.6533869999999999</v>
      </c>
      <c r="Y57" s="208">
        <v>1.833467</v>
      </c>
      <c r="Z57" s="208">
        <v>1.8900319999999999</v>
      </c>
      <c r="AA57" s="208">
        <v>1.854419</v>
      </c>
      <c r="AB57" s="208">
        <v>1.666345</v>
      </c>
      <c r="AC57" s="208">
        <v>1.3592580000000001</v>
      </c>
      <c r="AD57" s="208">
        <v>0.61903300000000006</v>
      </c>
      <c r="AE57" s="208">
        <v>0.50541899999999995</v>
      </c>
      <c r="AF57" s="208">
        <v>0.73313300000000003</v>
      </c>
      <c r="AG57" s="208">
        <v>0.83570999999999995</v>
      </c>
      <c r="AH57" s="208">
        <v>0.85099999999999998</v>
      </c>
      <c r="AI57" s="208">
        <v>0.79949999999999999</v>
      </c>
      <c r="AJ57" s="208">
        <v>0.82125800000000004</v>
      </c>
      <c r="AK57" s="208">
        <v>1.0617000000000001</v>
      </c>
      <c r="AL57" s="208">
        <v>1.125194</v>
      </c>
      <c r="AM57" s="208">
        <v>1.2263550000000001</v>
      </c>
      <c r="AN57" s="208">
        <v>0.94935700000000001</v>
      </c>
      <c r="AO57" s="208">
        <v>1.101</v>
      </c>
      <c r="AP57" s="208">
        <v>1.2626329999999999</v>
      </c>
      <c r="AQ57" s="208">
        <v>1.308065</v>
      </c>
      <c r="AR57" s="208">
        <v>1.3831329999999999</v>
      </c>
      <c r="AS57" s="208">
        <v>1.423387</v>
      </c>
      <c r="AT57" s="208">
        <v>1.4352579999999999</v>
      </c>
      <c r="AU57" s="208">
        <v>1.355667</v>
      </c>
      <c r="AV57" s="208">
        <v>1.321097</v>
      </c>
      <c r="AW57" s="208">
        <v>1.435467</v>
      </c>
      <c r="AX57" s="208">
        <v>1.5121290000000001</v>
      </c>
      <c r="AY57" s="208">
        <v>1.516548</v>
      </c>
      <c r="AZ57" s="208">
        <v>1.5205</v>
      </c>
      <c r="BA57" s="208">
        <v>1.446</v>
      </c>
      <c r="BB57" s="324">
        <v>1.5266439999999999</v>
      </c>
      <c r="BC57" s="324">
        <v>1.5711079999999999</v>
      </c>
      <c r="BD57" s="324">
        <v>1.6356630000000001</v>
      </c>
      <c r="BE57" s="324">
        <v>1.68649</v>
      </c>
      <c r="BF57" s="324">
        <v>1.7351220000000001</v>
      </c>
      <c r="BG57" s="324">
        <v>1.657532</v>
      </c>
      <c r="BH57" s="324">
        <v>1.5391649999999999</v>
      </c>
      <c r="BI57" s="324">
        <v>1.5983560000000001</v>
      </c>
      <c r="BJ57" s="324">
        <v>1.65903</v>
      </c>
      <c r="BK57" s="324">
        <v>1.574085</v>
      </c>
      <c r="BL57" s="324">
        <v>1.4569920000000001</v>
      </c>
      <c r="BM57" s="324">
        <v>1.5633379999999999</v>
      </c>
      <c r="BN57" s="324">
        <v>1.5947279999999999</v>
      </c>
      <c r="BO57" s="324">
        <v>1.6350519999999999</v>
      </c>
      <c r="BP57" s="324">
        <v>1.6618839999999999</v>
      </c>
      <c r="BQ57" s="324">
        <v>1.683187</v>
      </c>
      <c r="BR57" s="324">
        <v>1.6984539999999999</v>
      </c>
      <c r="BS57" s="324">
        <v>1.6218790000000001</v>
      </c>
      <c r="BT57" s="324">
        <v>1.5268619999999999</v>
      </c>
      <c r="BU57" s="324">
        <v>1.5738080000000001</v>
      </c>
      <c r="BV57" s="324">
        <v>1.6001430000000001</v>
      </c>
    </row>
    <row r="58" spans="1:79" ht="11.15" customHeight="1" x14ac:dyDescent="0.25">
      <c r="A58" s="61" t="s">
        <v>758</v>
      </c>
      <c r="B58" s="176" t="s">
        <v>409</v>
      </c>
      <c r="C58" s="208">
        <v>5.0059360000000002</v>
      </c>
      <c r="D58" s="208">
        <v>4.5841430000000001</v>
      </c>
      <c r="E58" s="208">
        <v>4.8225160000000002</v>
      </c>
      <c r="F58" s="208">
        <v>5.1195329999999997</v>
      </c>
      <c r="G58" s="208">
        <v>5.2141289999999998</v>
      </c>
      <c r="H58" s="208">
        <v>5.4103669999999999</v>
      </c>
      <c r="I58" s="208">
        <v>5.2570649999999999</v>
      </c>
      <c r="J58" s="208">
        <v>5.3694839999999999</v>
      </c>
      <c r="K58" s="208">
        <v>5.23</v>
      </c>
      <c r="L58" s="208">
        <v>5.0353870000000001</v>
      </c>
      <c r="M58" s="208">
        <v>5.3501000000000003</v>
      </c>
      <c r="N58" s="208">
        <v>5.5756449999999997</v>
      </c>
      <c r="O58" s="208">
        <v>5.2495159999999998</v>
      </c>
      <c r="P58" s="208">
        <v>4.9046789999999998</v>
      </c>
      <c r="Q58" s="208">
        <v>4.9684189999999999</v>
      </c>
      <c r="R58" s="208">
        <v>5.0591999999999997</v>
      </c>
      <c r="S58" s="208">
        <v>5.2117100000000001</v>
      </c>
      <c r="T58" s="208">
        <v>5.3506999999999998</v>
      </c>
      <c r="U58" s="208">
        <v>5.2458070000000001</v>
      </c>
      <c r="V58" s="208">
        <v>5.2664840000000002</v>
      </c>
      <c r="W58" s="208">
        <v>5.0350000000000001</v>
      </c>
      <c r="X58" s="208">
        <v>4.7939360000000004</v>
      </c>
      <c r="Y58" s="208">
        <v>5.2310999999999996</v>
      </c>
      <c r="Z58" s="208">
        <v>5.3094190000000001</v>
      </c>
      <c r="AA58" s="208">
        <v>5.0865479999999996</v>
      </c>
      <c r="AB58" s="208">
        <v>4.812862</v>
      </c>
      <c r="AC58" s="208">
        <v>4.9529360000000002</v>
      </c>
      <c r="AD58" s="208">
        <v>5.0788000000000002</v>
      </c>
      <c r="AE58" s="208">
        <v>4.8181609999999999</v>
      </c>
      <c r="AF58" s="208">
        <v>4.5796669999999997</v>
      </c>
      <c r="AG58" s="208">
        <v>4.8427420000000003</v>
      </c>
      <c r="AH58" s="208">
        <v>4.8227419999999999</v>
      </c>
      <c r="AI58" s="208">
        <v>4.4935</v>
      </c>
      <c r="AJ58" s="208">
        <v>4.204161</v>
      </c>
      <c r="AK58" s="208">
        <v>4.5220000000000002</v>
      </c>
      <c r="AL58" s="208">
        <v>4.6329029999999998</v>
      </c>
      <c r="AM58" s="208">
        <v>4.5535480000000002</v>
      </c>
      <c r="AN58" s="208">
        <v>3.7661069999999999</v>
      </c>
      <c r="AO58" s="208">
        <v>4.5060320000000003</v>
      </c>
      <c r="AP58" s="208">
        <v>4.6066669999999998</v>
      </c>
      <c r="AQ58" s="208">
        <v>4.7458070000000001</v>
      </c>
      <c r="AR58" s="208">
        <v>4.9539</v>
      </c>
      <c r="AS58" s="208">
        <v>4.8536770000000002</v>
      </c>
      <c r="AT58" s="208">
        <v>4.7507419999999998</v>
      </c>
      <c r="AU58" s="208">
        <v>4.5503999999999998</v>
      </c>
      <c r="AV58" s="208">
        <v>4.7218390000000001</v>
      </c>
      <c r="AW58" s="208">
        <v>4.954167</v>
      </c>
      <c r="AX58" s="208">
        <v>4.922129</v>
      </c>
      <c r="AY58" s="208">
        <v>4.6440320000000002</v>
      </c>
      <c r="AZ58" s="208">
        <v>4.6565714286000004</v>
      </c>
      <c r="BA58" s="208">
        <v>5.0348387096999998</v>
      </c>
      <c r="BB58" s="324">
        <v>5.2725749999999998</v>
      </c>
      <c r="BC58" s="324">
        <v>5.4362130000000004</v>
      </c>
      <c r="BD58" s="324">
        <v>5.4009999999999998</v>
      </c>
      <c r="BE58" s="324">
        <v>5.381068</v>
      </c>
      <c r="BF58" s="324">
        <v>5.4221919999999999</v>
      </c>
      <c r="BG58" s="324">
        <v>5.2215749999999996</v>
      </c>
      <c r="BH58" s="324">
        <v>4.7769219999999999</v>
      </c>
      <c r="BI58" s="324">
        <v>5.1342949999999998</v>
      </c>
      <c r="BJ58" s="324">
        <v>5.4181999999999997</v>
      </c>
      <c r="BK58" s="324">
        <v>4.9117860000000002</v>
      </c>
      <c r="BL58" s="324">
        <v>4.5364110000000002</v>
      </c>
      <c r="BM58" s="324">
        <v>4.7917319999999997</v>
      </c>
      <c r="BN58" s="324">
        <v>4.9998110000000002</v>
      </c>
      <c r="BO58" s="324">
        <v>5.2451780000000001</v>
      </c>
      <c r="BP58" s="324">
        <v>5.244999</v>
      </c>
      <c r="BQ58" s="324">
        <v>5.2056149999999999</v>
      </c>
      <c r="BR58" s="324">
        <v>5.2069000000000001</v>
      </c>
      <c r="BS58" s="324">
        <v>5.0312109999999999</v>
      </c>
      <c r="BT58" s="324">
        <v>4.7517990000000001</v>
      </c>
      <c r="BU58" s="324">
        <v>5.1435760000000004</v>
      </c>
      <c r="BV58" s="324">
        <v>5.3254599999999996</v>
      </c>
      <c r="BX58" s="698"/>
      <c r="BY58" s="698"/>
      <c r="BZ58" s="698"/>
      <c r="CA58" s="699"/>
    </row>
    <row r="59" spans="1:79" ht="11.15" customHeight="1" x14ac:dyDescent="0.25">
      <c r="A59" s="61" t="s">
        <v>759</v>
      </c>
      <c r="B59" s="176" t="s">
        <v>410</v>
      </c>
      <c r="C59" s="208">
        <v>0.46741899999999997</v>
      </c>
      <c r="D59" s="208">
        <v>0.46150000000000002</v>
      </c>
      <c r="E59" s="208">
        <v>0.40316099999999999</v>
      </c>
      <c r="F59" s="208">
        <v>0.45043299999999997</v>
      </c>
      <c r="G59" s="208">
        <v>0.41480699999999998</v>
      </c>
      <c r="H59" s="208">
        <v>0.34756700000000001</v>
      </c>
      <c r="I59" s="208">
        <v>0.44422600000000001</v>
      </c>
      <c r="J59" s="208">
        <v>0.39132299999999998</v>
      </c>
      <c r="K59" s="208">
        <v>0.429367</v>
      </c>
      <c r="L59" s="208">
        <v>0.39719399999999999</v>
      </c>
      <c r="M59" s="208">
        <v>0.44976699999999997</v>
      </c>
      <c r="N59" s="208">
        <v>0.44025799999999998</v>
      </c>
      <c r="O59" s="208">
        <v>0.39780700000000002</v>
      </c>
      <c r="P59" s="208">
        <v>0.30896400000000002</v>
      </c>
      <c r="Q59" s="208">
        <v>0.35735499999999998</v>
      </c>
      <c r="R59" s="208">
        <v>0.38896700000000001</v>
      </c>
      <c r="S59" s="208">
        <v>0.36348399999999997</v>
      </c>
      <c r="T59" s="208">
        <v>0.42993300000000001</v>
      </c>
      <c r="U59" s="208">
        <v>0.389903</v>
      </c>
      <c r="V59" s="208">
        <v>0.40954800000000002</v>
      </c>
      <c r="W59" s="208">
        <v>0.38279999999999997</v>
      </c>
      <c r="X59" s="208">
        <v>0.33996799999999999</v>
      </c>
      <c r="Y59" s="208">
        <v>0.313633</v>
      </c>
      <c r="Z59" s="208">
        <v>0.24909700000000001</v>
      </c>
      <c r="AA59" s="208">
        <v>0.225742</v>
      </c>
      <c r="AB59" s="208">
        <v>0.25103500000000001</v>
      </c>
      <c r="AC59" s="208">
        <v>0.240871</v>
      </c>
      <c r="AD59" s="208">
        <v>0.138567</v>
      </c>
      <c r="AE59" s="208">
        <v>0.14274200000000001</v>
      </c>
      <c r="AF59" s="208">
        <v>0.2384</v>
      </c>
      <c r="AG59" s="208">
        <v>0.21867700000000001</v>
      </c>
      <c r="AH59" s="208">
        <v>0.19267699999999999</v>
      </c>
      <c r="AI59" s="208">
        <v>0.16733300000000001</v>
      </c>
      <c r="AJ59" s="208">
        <v>0.14751600000000001</v>
      </c>
      <c r="AK59" s="208">
        <v>0.1532</v>
      </c>
      <c r="AL59" s="208">
        <v>0.145677</v>
      </c>
      <c r="AM59" s="208">
        <v>0.16925799999999999</v>
      </c>
      <c r="AN59" s="208">
        <v>0.1875</v>
      </c>
      <c r="AO59" s="208">
        <v>0.22719400000000001</v>
      </c>
      <c r="AP59" s="208">
        <v>0.18133299999999999</v>
      </c>
      <c r="AQ59" s="208">
        <v>0.205903</v>
      </c>
      <c r="AR59" s="208">
        <v>0.216367</v>
      </c>
      <c r="AS59" s="208">
        <v>0.234065</v>
      </c>
      <c r="AT59" s="208">
        <v>0.21916099999999999</v>
      </c>
      <c r="AU59" s="208">
        <v>0.18390000000000001</v>
      </c>
      <c r="AV59" s="208">
        <v>0.22287100000000001</v>
      </c>
      <c r="AW59" s="208">
        <v>0.25119999999999998</v>
      </c>
      <c r="AX59" s="208">
        <v>0.19232299999999999</v>
      </c>
      <c r="AY59" s="208">
        <v>0.26267699999999999</v>
      </c>
      <c r="AZ59" s="208">
        <v>0.20207142856999999</v>
      </c>
      <c r="BA59" s="208">
        <v>0.24651612903</v>
      </c>
      <c r="BB59" s="324">
        <v>0.23885339999999999</v>
      </c>
      <c r="BC59" s="324">
        <v>0.22827320000000001</v>
      </c>
      <c r="BD59" s="324">
        <v>0.25286059999999999</v>
      </c>
      <c r="BE59" s="324">
        <v>0.2559263</v>
      </c>
      <c r="BF59" s="324">
        <v>0.28733039999999999</v>
      </c>
      <c r="BG59" s="324">
        <v>0.2765108</v>
      </c>
      <c r="BH59" s="324">
        <v>0.26862439999999999</v>
      </c>
      <c r="BI59" s="324">
        <v>0.18831709999999999</v>
      </c>
      <c r="BJ59" s="324">
        <v>0.2199255</v>
      </c>
      <c r="BK59" s="324">
        <v>0.29498669999999999</v>
      </c>
      <c r="BL59" s="324">
        <v>0.2098351</v>
      </c>
      <c r="BM59" s="324">
        <v>0.26528370000000001</v>
      </c>
      <c r="BN59" s="324">
        <v>0.26732299999999998</v>
      </c>
      <c r="BO59" s="324">
        <v>0.26026870000000002</v>
      </c>
      <c r="BP59" s="324">
        <v>0.24045939999999999</v>
      </c>
      <c r="BQ59" s="324">
        <v>0.2720959</v>
      </c>
      <c r="BR59" s="324">
        <v>0.2898174</v>
      </c>
      <c r="BS59" s="324">
        <v>0.27464050000000001</v>
      </c>
      <c r="BT59" s="324">
        <v>0.27366810000000003</v>
      </c>
      <c r="BU59" s="324">
        <v>0.19265199999999999</v>
      </c>
      <c r="BV59" s="324">
        <v>0.21609129999999999</v>
      </c>
    </row>
    <row r="60" spans="1:79" ht="11.15" customHeight="1" x14ac:dyDescent="0.25">
      <c r="A60" s="61" t="s">
        <v>760</v>
      </c>
      <c r="B60" s="566" t="s">
        <v>970</v>
      </c>
      <c r="C60" s="208">
        <v>2.483034</v>
      </c>
      <c r="D60" s="208">
        <v>2.4395720000000001</v>
      </c>
      <c r="E60" s="208">
        <v>2.5496780000000001</v>
      </c>
      <c r="F60" s="208">
        <v>2.5626340000000001</v>
      </c>
      <c r="G60" s="208">
        <v>2.602322</v>
      </c>
      <c r="H60" s="208">
        <v>2.7242999999999999</v>
      </c>
      <c r="I60" s="208">
        <v>2.7421289999999998</v>
      </c>
      <c r="J60" s="208">
        <v>2.7901950000000002</v>
      </c>
      <c r="K60" s="208">
        <v>2.6394660000000001</v>
      </c>
      <c r="L60" s="208">
        <v>2.522322</v>
      </c>
      <c r="M60" s="208">
        <v>2.5580660000000002</v>
      </c>
      <c r="N60" s="208">
        <v>2.5610339999999998</v>
      </c>
      <c r="O60" s="208">
        <v>2.4483869999999999</v>
      </c>
      <c r="P60" s="208">
        <v>2.3031419999999998</v>
      </c>
      <c r="Q60" s="208">
        <v>2.3227120000000001</v>
      </c>
      <c r="R60" s="208">
        <v>2.3742320000000001</v>
      </c>
      <c r="S60" s="208">
        <v>2.3624839999999998</v>
      </c>
      <c r="T60" s="208">
        <v>2.453967</v>
      </c>
      <c r="U60" s="208">
        <v>2.6321300000000001</v>
      </c>
      <c r="V60" s="208">
        <v>2.6128079999999998</v>
      </c>
      <c r="W60" s="208">
        <v>2.4535330000000002</v>
      </c>
      <c r="X60" s="208">
        <v>2.3083550000000002</v>
      </c>
      <c r="Y60" s="208">
        <v>2.4489000000000001</v>
      </c>
      <c r="Z60" s="208">
        <v>2.5888710000000001</v>
      </c>
      <c r="AA60" s="208">
        <v>2.485614</v>
      </c>
      <c r="AB60" s="208">
        <v>2.408792</v>
      </c>
      <c r="AC60" s="208">
        <v>2.328999</v>
      </c>
      <c r="AD60" s="208">
        <v>2.1066980000000002</v>
      </c>
      <c r="AE60" s="208">
        <v>2.117451</v>
      </c>
      <c r="AF60" s="208">
        <v>2.2050000000000001</v>
      </c>
      <c r="AG60" s="208">
        <v>2.350355</v>
      </c>
      <c r="AH60" s="208">
        <v>2.2820969999999998</v>
      </c>
      <c r="AI60" s="208">
        <v>2.2138689999999999</v>
      </c>
      <c r="AJ60" s="208">
        <v>2.1543230000000002</v>
      </c>
      <c r="AK60" s="208">
        <v>2.2181000000000002</v>
      </c>
      <c r="AL60" s="208">
        <v>2.2107109999999999</v>
      </c>
      <c r="AM60" s="208">
        <v>2.2256429999999998</v>
      </c>
      <c r="AN60" s="208">
        <v>1.9095359999999999</v>
      </c>
      <c r="AO60" s="208">
        <v>2.1180659999999998</v>
      </c>
      <c r="AP60" s="208">
        <v>2.3015669999999999</v>
      </c>
      <c r="AQ60" s="208">
        <v>2.4422579999999998</v>
      </c>
      <c r="AR60" s="208">
        <v>2.5102989999999998</v>
      </c>
      <c r="AS60" s="208">
        <v>2.4620000000000002</v>
      </c>
      <c r="AT60" s="208">
        <v>2.5041289999999998</v>
      </c>
      <c r="AU60" s="208">
        <v>2.3556979999999998</v>
      </c>
      <c r="AV60" s="208">
        <v>2.2569029999999999</v>
      </c>
      <c r="AW60" s="208">
        <v>2.3383340000000001</v>
      </c>
      <c r="AX60" s="208">
        <v>2.3891309999999999</v>
      </c>
      <c r="AY60" s="208">
        <v>2.2803559999999998</v>
      </c>
      <c r="AZ60" s="208">
        <v>2.4262860759999998</v>
      </c>
      <c r="BA60" s="208">
        <v>2.5209781461</v>
      </c>
      <c r="BB60" s="324">
        <v>2.643249</v>
      </c>
      <c r="BC60" s="324">
        <v>2.6892480000000001</v>
      </c>
      <c r="BD60" s="324">
        <v>2.7095370000000001</v>
      </c>
      <c r="BE60" s="324">
        <v>2.6254849999999998</v>
      </c>
      <c r="BF60" s="324">
        <v>2.7484799999999998</v>
      </c>
      <c r="BG60" s="324">
        <v>2.5621510000000001</v>
      </c>
      <c r="BH60" s="324">
        <v>2.3237299999999999</v>
      </c>
      <c r="BI60" s="324">
        <v>2.4990549999999998</v>
      </c>
      <c r="BJ60" s="324">
        <v>2.5878369999999999</v>
      </c>
      <c r="BK60" s="324">
        <v>2.3994200000000001</v>
      </c>
      <c r="BL60" s="324">
        <v>2.158839</v>
      </c>
      <c r="BM60" s="324">
        <v>2.377624</v>
      </c>
      <c r="BN60" s="324">
        <v>2.4663819999999999</v>
      </c>
      <c r="BO60" s="324">
        <v>2.5992310000000001</v>
      </c>
      <c r="BP60" s="324">
        <v>2.6163090000000002</v>
      </c>
      <c r="BQ60" s="324">
        <v>2.5690729999999999</v>
      </c>
      <c r="BR60" s="324">
        <v>2.6897639999999998</v>
      </c>
      <c r="BS60" s="324">
        <v>2.505312</v>
      </c>
      <c r="BT60" s="324">
        <v>2.3597009999999998</v>
      </c>
      <c r="BU60" s="324">
        <v>2.5025569999999999</v>
      </c>
      <c r="BV60" s="324">
        <v>2.4987059999999999</v>
      </c>
    </row>
    <row r="61" spans="1:79" ht="11.15" customHeight="1" x14ac:dyDescent="0.25">
      <c r="A61" s="61" t="s">
        <v>761</v>
      </c>
      <c r="B61" s="176" t="s">
        <v>572</v>
      </c>
      <c r="C61" s="208">
        <v>19.564938000000001</v>
      </c>
      <c r="D61" s="208">
        <v>19.379894</v>
      </c>
      <c r="E61" s="208">
        <v>20.240129</v>
      </c>
      <c r="F61" s="208">
        <v>20.7026</v>
      </c>
      <c r="G61" s="208">
        <v>21.028388</v>
      </c>
      <c r="H61" s="208">
        <v>21.562967</v>
      </c>
      <c r="I61" s="208">
        <v>21.381807999999999</v>
      </c>
      <c r="J61" s="208">
        <v>21.628809</v>
      </c>
      <c r="K61" s="208">
        <v>20.731898999999999</v>
      </c>
      <c r="L61" s="208">
        <v>20.410516000000001</v>
      </c>
      <c r="M61" s="208">
        <v>20.761733</v>
      </c>
      <c r="N61" s="208">
        <v>20.825710999999998</v>
      </c>
      <c r="O61" s="208">
        <v>19.981418999999999</v>
      </c>
      <c r="P61" s="208">
        <v>19.379107000000001</v>
      </c>
      <c r="Q61" s="208">
        <v>20.065325000000001</v>
      </c>
      <c r="R61" s="208">
        <v>20.373733000000001</v>
      </c>
      <c r="S61" s="208">
        <v>20.763033</v>
      </c>
      <c r="T61" s="208">
        <v>21.212367</v>
      </c>
      <c r="U61" s="208">
        <v>21.282388999999998</v>
      </c>
      <c r="V61" s="208">
        <v>21.456227999999999</v>
      </c>
      <c r="W61" s="208">
        <v>20.199233</v>
      </c>
      <c r="X61" s="208">
        <v>19.763517</v>
      </c>
      <c r="Y61" s="208">
        <v>20.328267</v>
      </c>
      <c r="Z61" s="208">
        <v>20.377032</v>
      </c>
      <c r="AA61" s="208">
        <v>19.666129999999999</v>
      </c>
      <c r="AB61" s="208">
        <v>19.262689000000002</v>
      </c>
      <c r="AC61" s="208">
        <v>18.078903</v>
      </c>
      <c r="AD61" s="208">
        <v>14.991298</v>
      </c>
      <c r="AE61" s="208">
        <v>15.731256999999999</v>
      </c>
      <c r="AF61" s="208">
        <v>17.214566999999999</v>
      </c>
      <c r="AG61" s="208">
        <v>18.005742000000001</v>
      </c>
      <c r="AH61" s="208">
        <v>18.172450999999999</v>
      </c>
      <c r="AI61" s="208">
        <v>17.319801999999999</v>
      </c>
      <c r="AJ61" s="208">
        <v>16.989452</v>
      </c>
      <c r="AK61" s="208">
        <v>17.171500000000002</v>
      </c>
      <c r="AL61" s="208">
        <v>17.270743</v>
      </c>
      <c r="AM61" s="208">
        <v>17.061836</v>
      </c>
      <c r="AN61" s="208">
        <v>15.551536</v>
      </c>
      <c r="AO61" s="208">
        <v>17.830034000000001</v>
      </c>
      <c r="AP61" s="208">
        <v>18.766867000000001</v>
      </c>
      <c r="AQ61" s="208">
        <v>19.468485000000001</v>
      </c>
      <c r="AR61" s="208">
        <v>19.893832</v>
      </c>
      <c r="AS61" s="208">
        <v>19.756259</v>
      </c>
      <c r="AT61" s="208">
        <v>19.579322000000001</v>
      </c>
      <c r="AU61" s="208">
        <v>18.725898000000001</v>
      </c>
      <c r="AV61" s="208">
        <v>18.702323</v>
      </c>
      <c r="AW61" s="208">
        <v>19.067101999999998</v>
      </c>
      <c r="AX61" s="208">
        <v>19.062325000000001</v>
      </c>
      <c r="AY61" s="208">
        <v>17.839226</v>
      </c>
      <c r="AZ61" s="208">
        <v>18.587497009</v>
      </c>
      <c r="BA61" s="208">
        <v>19.353074175</v>
      </c>
      <c r="BB61" s="324">
        <v>20.018190000000001</v>
      </c>
      <c r="BC61" s="324">
        <v>20.69472</v>
      </c>
      <c r="BD61" s="324">
        <v>20.830120000000001</v>
      </c>
      <c r="BE61" s="324">
        <v>20.541370000000001</v>
      </c>
      <c r="BF61" s="324">
        <v>20.971689999999999</v>
      </c>
      <c r="BG61" s="324">
        <v>20.11984</v>
      </c>
      <c r="BH61" s="324">
        <v>19.056750000000001</v>
      </c>
      <c r="BI61" s="324">
        <v>19.56053</v>
      </c>
      <c r="BJ61" s="324">
        <v>19.844819999999999</v>
      </c>
      <c r="BK61" s="324">
        <v>18.7302</v>
      </c>
      <c r="BL61" s="324">
        <v>17.774699999999999</v>
      </c>
      <c r="BM61" s="324">
        <v>19.013280000000002</v>
      </c>
      <c r="BN61" s="324">
        <v>19.788810000000002</v>
      </c>
      <c r="BO61" s="324">
        <v>20.462199999999999</v>
      </c>
      <c r="BP61" s="324">
        <v>20.49934</v>
      </c>
      <c r="BQ61" s="324">
        <v>20.334430000000001</v>
      </c>
      <c r="BR61" s="324">
        <v>20.709099999999999</v>
      </c>
      <c r="BS61" s="324">
        <v>19.743210000000001</v>
      </c>
      <c r="BT61" s="324">
        <v>19.110489999999999</v>
      </c>
      <c r="BU61" s="324">
        <v>19.71848</v>
      </c>
      <c r="BV61" s="324">
        <v>20.09421</v>
      </c>
    </row>
    <row r="62" spans="1:79" ht="11.15" customHeight="1" x14ac:dyDescent="0.25">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324"/>
      <c r="BC62" s="324"/>
      <c r="BD62" s="324"/>
      <c r="BE62" s="324"/>
      <c r="BF62" s="324"/>
      <c r="BG62" s="324"/>
      <c r="BH62" s="324"/>
      <c r="BI62" s="324"/>
      <c r="BJ62" s="324"/>
      <c r="BK62" s="324"/>
      <c r="BL62" s="324"/>
      <c r="BM62" s="324"/>
      <c r="BN62" s="324"/>
      <c r="BO62" s="324"/>
      <c r="BP62" s="324"/>
      <c r="BQ62" s="324"/>
      <c r="BR62" s="324"/>
      <c r="BS62" s="324"/>
      <c r="BT62" s="324"/>
      <c r="BU62" s="324"/>
      <c r="BV62" s="324"/>
    </row>
    <row r="63" spans="1:79" ht="11.15" customHeight="1" x14ac:dyDescent="0.25">
      <c r="A63" s="61" t="s">
        <v>764</v>
      </c>
      <c r="B63" s="177" t="s">
        <v>412</v>
      </c>
      <c r="C63" s="208">
        <v>16.917031999999999</v>
      </c>
      <c r="D63" s="208">
        <v>16.359749999999998</v>
      </c>
      <c r="E63" s="208">
        <v>16.945097000000001</v>
      </c>
      <c r="F63" s="208">
        <v>17.100899999999999</v>
      </c>
      <c r="G63" s="208">
        <v>17.340807000000002</v>
      </c>
      <c r="H63" s="208">
        <v>18.041467000000001</v>
      </c>
      <c r="I63" s="208">
        <v>17.687839</v>
      </c>
      <c r="J63" s="208">
        <v>17.969387000000001</v>
      </c>
      <c r="K63" s="208">
        <v>17.383099999999999</v>
      </c>
      <c r="L63" s="208">
        <v>16.734839000000001</v>
      </c>
      <c r="M63" s="208">
        <v>17.499732999999999</v>
      </c>
      <c r="N63" s="208">
        <v>17.749226</v>
      </c>
      <c r="O63" s="208">
        <v>17.110903</v>
      </c>
      <c r="P63" s="208">
        <v>16.160429000000001</v>
      </c>
      <c r="Q63" s="208">
        <v>16.323419000000001</v>
      </c>
      <c r="R63" s="208">
        <v>16.691299999999998</v>
      </c>
      <c r="S63" s="208">
        <v>17.043194</v>
      </c>
      <c r="T63" s="208">
        <v>17.698799999999999</v>
      </c>
      <c r="U63" s="208">
        <v>17.686710000000001</v>
      </c>
      <c r="V63" s="208">
        <v>17.833161</v>
      </c>
      <c r="W63" s="208">
        <v>16.727699999999999</v>
      </c>
      <c r="X63" s="208">
        <v>16.127742000000001</v>
      </c>
      <c r="Y63" s="208">
        <v>17.040566999999999</v>
      </c>
      <c r="Z63" s="208">
        <v>17.395354999999999</v>
      </c>
      <c r="AA63" s="208">
        <v>16.860194</v>
      </c>
      <c r="AB63" s="208">
        <v>16.505552000000002</v>
      </c>
      <c r="AC63" s="208">
        <v>15.755839</v>
      </c>
      <c r="AD63" s="208">
        <v>13.314567</v>
      </c>
      <c r="AE63" s="208">
        <v>13.428580999999999</v>
      </c>
      <c r="AF63" s="208">
        <v>14.217067</v>
      </c>
      <c r="AG63" s="208">
        <v>14.823968000000001</v>
      </c>
      <c r="AH63" s="208">
        <v>14.692838999999999</v>
      </c>
      <c r="AI63" s="208">
        <v>14.137600000000001</v>
      </c>
      <c r="AJ63" s="208">
        <v>13.845774</v>
      </c>
      <c r="AK63" s="208">
        <v>14.5802</v>
      </c>
      <c r="AL63" s="208">
        <v>14.539097</v>
      </c>
      <c r="AM63" s="208">
        <v>14.974968000000001</v>
      </c>
      <c r="AN63" s="208">
        <v>12.8035</v>
      </c>
      <c r="AO63" s="208">
        <v>14.834065000000001</v>
      </c>
      <c r="AP63" s="208">
        <v>15.633367</v>
      </c>
      <c r="AQ63" s="208">
        <v>16.129774000000001</v>
      </c>
      <c r="AR63" s="208">
        <v>16.742899999999999</v>
      </c>
      <c r="AS63" s="208">
        <v>16.48171</v>
      </c>
      <c r="AT63" s="208">
        <v>16.376677000000001</v>
      </c>
      <c r="AU63" s="208">
        <v>15.796766999999999</v>
      </c>
      <c r="AV63" s="208">
        <v>15.580838999999999</v>
      </c>
      <c r="AW63" s="208">
        <v>16.190999999999999</v>
      </c>
      <c r="AX63" s="208">
        <v>16.281936000000002</v>
      </c>
      <c r="AY63" s="208">
        <v>15.918096999999999</v>
      </c>
      <c r="AZ63" s="208">
        <v>15.796642857</v>
      </c>
      <c r="BA63" s="208">
        <v>16.318806452</v>
      </c>
      <c r="BB63" s="324">
        <v>16.539729999999999</v>
      </c>
      <c r="BC63" s="324">
        <v>16.89442</v>
      </c>
      <c r="BD63" s="324">
        <v>17.247859999999999</v>
      </c>
      <c r="BE63" s="324">
        <v>17.11985</v>
      </c>
      <c r="BF63" s="324">
        <v>17.413730000000001</v>
      </c>
      <c r="BG63" s="324">
        <v>16.700959999999998</v>
      </c>
      <c r="BH63" s="324">
        <v>15.60012</v>
      </c>
      <c r="BI63" s="324">
        <v>16.366630000000001</v>
      </c>
      <c r="BJ63" s="324">
        <v>16.932770000000001</v>
      </c>
      <c r="BK63" s="324">
        <v>16.029229999999998</v>
      </c>
      <c r="BL63" s="324">
        <v>14.913320000000001</v>
      </c>
      <c r="BM63" s="324">
        <v>15.7578</v>
      </c>
      <c r="BN63" s="324">
        <v>16.370249999999999</v>
      </c>
      <c r="BO63" s="324">
        <v>16.851849999999999</v>
      </c>
      <c r="BP63" s="324">
        <v>17.147670000000002</v>
      </c>
      <c r="BQ63" s="324">
        <v>17.067170000000001</v>
      </c>
      <c r="BR63" s="324">
        <v>17.217649999999999</v>
      </c>
      <c r="BS63" s="324">
        <v>16.52908</v>
      </c>
      <c r="BT63" s="324">
        <v>15.73541</v>
      </c>
      <c r="BU63" s="324">
        <v>16.439979999999998</v>
      </c>
      <c r="BV63" s="324">
        <v>16.616209999999999</v>
      </c>
    </row>
    <row r="64" spans="1:79" ht="11.15" customHeight="1" x14ac:dyDescent="0.25">
      <c r="A64" s="61" t="s">
        <v>762</v>
      </c>
      <c r="B64" s="177" t="s">
        <v>411</v>
      </c>
      <c r="C64" s="208">
        <v>18.598496999999998</v>
      </c>
      <c r="D64" s="208">
        <v>18.598496999999998</v>
      </c>
      <c r="E64" s="208">
        <v>18.598496999999998</v>
      </c>
      <c r="F64" s="208">
        <v>18.598496999999998</v>
      </c>
      <c r="G64" s="208">
        <v>18.598496999999998</v>
      </c>
      <c r="H64" s="208">
        <v>18.598496999999998</v>
      </c>
      <c r="I64" s="208">
        <v>18.598496999999998</v>
      </c>
      <c r="J64" s="208">
        <v>18.601496999999998</v>
      </c>
      <c r="K64" s="208">
        <v>18.601496999999998</v>
      </c>
      <c r="L64" s="208">
        <v>18.603497000000001</v>
      </c>
      <c r="M64" s="208">
        <v>18.603497000000001</v>
      </c>
      <c r="N64" s="208">
        <v>18.603497000000001</v>
      </c>
      <c r="O64" s="208">
        <v>18.808434999999999</v>
      </c>
      <c r="P64" s="208">
        <v>18.808434999999999</v>
      </c>
      <c r="Q64" s="208">
        <v>18.808434999999999</v>
      </c>
      <c r="R64" s="208">
        <v>18.808434999999999</v>
      </c>
      <c r="S64" s="208">
        <v>18.808434999999999</v>
      </c>
      <c r="T64" s="208">
        <v>18.808434999999999</v>
      </c>
      <c r="U64" s="208">
        <v>18.808434999999999</v>
      </c>
      <c r="V64" s="208">
        <v>18.808434999999999</v>
      </c>
      <c r="W64" s="208">
        <v>18.808434999999999</v>
      </c>
      <c r="X64" s="208">
        <v>18.808434999999999</v>
      </c>
      <c r="Y64" s="208">
        <v>18.808434999999999</v>
      </c>
      <c r="Z64" s="208">
        <v>18.808434999999999</v>
      </c>
      <c r="AA64" s="208">
        <v>18.976085000000001</v>
      </c>
      <c r="AB64" s="208">
        <v>18.976085000000001</v>
      </c>
      <c r="AC64" s="208">
        <v>18.976085000000001</v>
      </c>
      <c r="AD64" s="208">
        <v>18.976085000000001</v>
      </c>
      <c r="AE64" s="208">
        <v>18.641085</v>
      </c>
      <c r="AF64" s="208">
        <v>18.622084999999998</v>
      </c>
      <c r="AG64" s="208">
        <v>18.622084999999998</v>
      </c>
      <c r="AH64" s="208">
        <v>18.622084999999998</v>
      </c>
      <c r="AI64" s="208">
        <v>18.386085000000001</v>
      </c>
      <c r="AJ64" s="208">
        <v>18.386085000000001</v>
      </c>
      <c r="AK64" s="208">
        <v>18.386085000000001</v>
      </c>
      <c r="AL64" s="208">
        <v>18.386085000000001</v>
      </c>
      <c r="AM64" s="208">
        <v>18.142900000000001</v>
      </c>
      <c r="AN64" s="208">
        <v>18.089600000000001</v>
      </c>
      <c r="AO64" s="208">
        <v>18.089600000000001</v>
      </c>
      <c r="AP64" s="208">
        <v>18.127700000000001</v>
      </c>
      <c r="AQ64" s="208">
        <v>18.127700000000001</v>
      </c>
      <c r="AR64" s="208">
        <v>18.127700000000001</v>
      </c>
      <c r="AS64" s="208">
        <v>18.129300000000001</v>
      </c>
      <c r="AT64" s="208">
        <v>18.130400000000002</v>
      </c>
      <c r="AU64" s="208">
        <v>18.130400000000002</v>
      </c>
      <c r="AV64" s="208">
        <v>18.132100000000001</v>
      </c>
      <c r="AW64" s="208">
        <v>18.132100000000001</v>
      </c>
      <c r="AX64" s="208">
        <v>17.8765</v>
      </c>
      <c r="AY64" s="208">
        <v>17.940809999999999</v>
      </c>
      <c r="AZ64" s="208">
        <v>17.940809999999999</v>
      </c>
      <c r="BA64" s="208">
        <v>17.940809999999999</v>
      </c>
      <c r="BB64" s="324">
        <v>17.940809999999999</v>
      </c>
      <c r="BC64" s="324">
        <v>17.940809999999999</v>
      </c>
      <c r="BD64" s="324">
        <v>17.940809999999999</v>
      </c>
      <c r="BE64" s="324">
        <v>17.940809999999999</v>
      </c>
      <c r="BF64" s="324">
        <v>17.940809999999999</v>
      </c>
      <c r="BG64" s="324">
        <v>17.940809999999999</v>
      </c>
      <c r="BH64" s="324">
        <v>17.940809999999999</v>
      </c>
      <c r="BI64" s="324">
        <v>17.940809999999999</v>
      </c>
      <c r="BJ64" s="324">
        <v>17.940809999999999</v>
      </c>
      <c r="BK64" s="324">
        <v>17.940809999999999</v>
      </c>
      <c r="BL64" s="324">
        <v>17.940809999999999</v>
      </c>
      <c r="BM64" s="324">
        <v>17.940809999999999</v>
      </c>
      <c r="BN64" s="324">
        <v>17.940809999999999</v>
      </c>
      <c r="BO64" s="324">
        <v>17.940809999999999</v>
      </c>
      <c r="BP64" s="324">
        <v>17.940809999999999</v>
      </c>
      <c r="BQ64" s="324">
        <v>17.940809999999999</v>
      </c>
      <c r="BR64" s="324">
        <v>17.940809999999999</v>
      </c>
      <c r="BS64" s="324">
        <v>17.940809999999999</v>
      </c>
      <c r="BT64" s="324">
        <v>17.940809999999999</v>
      </c>
      <c r="BU64" s="324">
        <v>17.940809999999999</v>
      </c>
      <c r="BV64" s="324">
        <v>17.940809999999999</v>
      </c>
    </row>
    <row r="65" spans="1:74" ht="11.15" customHeight="1" x14ac:dyDescent="0.25">
      <c r="A65" s="61" t="s">
        <v>763</v>
      </c>
      <c r="B65" s="178" t="s">
        <v>677</v>
      </c>
      <c r="C65" s="209">
        <v>0.90959135031000005</v>
      </c>
      <c r="D65" s="209">
        <v>0.87962753119000003</v>
      </c>
      <c r="E65" s="209">
        <v>0.91110034322</v>
      </c>
      <c r="F65" s="209">
        <v>0.91947752551999995</v>
      </c>
      <c r="G65" s="209">
        <v>0.93237679367000004</v>
      </c>
      <c r="H65" s="209">
        <v>0.97004973035999997</v>
      </c>
      <c r="I65" s="209">
        <v>0.95103593586000001</v>
      </c>
      <c r="J65" s="209">
        <v>0.96601832636999996</v>
      </c>
      <c r="K65" s="209">
        <v>0.93450005664000002</v>
      </c>
      <c r="L65" s="209">
        <v>0.89955340117000004</v>
      </c>
      <c r="M65" s="209">
        <v>0.94066900433</v>
      </c>
      <c r="N65" s="209">
        <v>0.95408008504999997</v>
      </c>
      <c r="O65" s="209">
        <v>0.90974623885999994</v>
      </c>
      <c r="P65" s="209">
        <v>0.85921178450000002</v>
      </c>
      <c r="Q65" s="209">
        <v>0.86787757727000003</v>
      </c>
      <c r="R65" s="209">
        <v>0.88743693986000005</v>
      </c>
      <c r="S65" s="209">
        <v>0.90614631148000002</v>
      </c>
      <c r="T65" s="209">
        <v>0.94100333174999995</v>
      </c>
      <c r="U65" s="209">
        <v>0.94036053504999995</v>
      </c>
      <c r="V65" s="209">
        <v>0.94814698830999999</v>
      </c>
      <c r="W65" s="209">
        <v>0.88937224175999996</v>
      </c>
      <c r="X65" s="209">
        <v>0.85747389402999996</v>
      </c>
      <c r="Y65" s="209">
        <v>0.90600664010999998</v>
      </c>
      <c r="Z65" s="209">
        <v>0.92486987886000005</v>
      </c>
      <c r="AA65" s="209">
        <v>0.88849696868000005</v>
      </c>
      <c r="AB65" s="209">
        <v>0.86980807684999994</v>
      </c>
      <c r="AC65" s="209">
        <v>0.83029976941999994</v>
      </c>
      <c r="AD65" s="209">
        <v>0.70164983978999995</v>
      </c>
      <c r="AE65" s="209">
        <v>0.72037550389000005</v>
      </c>
      <c r="AF65" s="209">
        <v>0.76345194428999996</v>
      </c>
      <c r="AG65" s="209">
        <v>0.79604233360999999</v>
      </c>
      <c r="AH65" s="209">
        <v>0.78900074831</v>
      </c>
      <c r="AI65" s="209">
        <v>0.76892932888999999</v>
      </c>
      <c r="AJ65" s="209">
        <v>0.75305721691000005</v>
      </c>
      <c r="AK65" s="209">
        <v>0.79300188158999996</v>
      </c>
      <c r="AL65" s="209">
        <v>0.79076633226000004</v>
      </c>
      <c r="AM65" s="209">
        <v>0.82538998727000001</v>
      </c>
      <c r="AN65" s="209">
        <v>0.70778237218999995</v>
      </c>
      <c r="AO65" s="209">
        <v>0.82003278127000001</v>
      </c>
      <c r="AP65" s="209">
        <v>0.86240212492000001</v>
      </c>
      <c r="AQ65" s="209">
        <v>0.88978601808000002</v>
      </c>
      <c r="AR65" s="209">
        <v>0.92360862105999997</v>
      </c>
      <c r="AS65" s="209">
        <v>0.90912004323999995</v>
      </c>
      <c r="AT65" s="209">
        <v>0.90327168732999996</v>
      </c>
      <c r="AU65" s="209">
        <v>0.87128618231999999</v>
      </c>
      <c r="AV65" s="209">
        <v>0.85929588961000003</v>
      </c>
      <c r="AW65" s="209">
        <v>0.89294676291999997</v>
      </c>
      <c r="AX65" s="209">
        <v>0.91080110759999999</v>
      </c>
      <c r="AY65" s="209">
        <v>0.88725631674000005</v>
      </c>
      <c r="AZ65" s="209">
        <v>0.88048660328999995</v>
      </c>
      <c r="BA65" s="209">
        <v>0.90959139814000001</v>
      </c>
      <c r="BB65" s="350">
        <v>0.92190539999999999</v>
      </c>
      <c r="BC65" s="350">
        <v>0.94167529999999999</v>
      </c>
      <c r="BD65" s="350">
        <v>0.96137589999999995</v>
      </c>
      <c r="BE65" s="350">
        <v>0.95424059999999999</v>
      </c>
      <c r="BF65" s="350">
        <v>0.97062110000000001</v>
      </c>
      <c r="BG65" s="350">
        <v>0.93089239999999995</v>
      </c>
      <c r="BH65" s="350">
        <v>0.86953250000000004</v>
      </c>
      <c r="BI65" s="350">
        <v>0.91225699999999998</v>
      </c>
      <c r="BJ65" s="350">
        <v>0.94381280000000001</v>
      </c>
      <c r="BK65" s="350">
        <v>0.89345070000000004</v>
      </c>
      <c r="BL65" s="350">
        <v>0.83125130000000003</v>
      </c>
      <c r="BM65" s="350">
        <v>0.87832149999999998</v>
      </c>
      <c r="BN65" s="350">
        <v>0.91245909999999997</v>
      </c>
      <c r="BO65" s="350">
        <v>0.93930290000000005</v>
      </c>
      <c r="BP65" s="350">
        <v>0.95579150000000002</v>
      </c>
      <c r="BQ65" s="350">
        <v>0.95130420000000004</v>
      </c>
      <c r="BR65" s="350">
        <v>0.95969179999999998</v>
      </c>
      <c r="BS65" s="350">
        <v>0.92131189999999996</v>
      </c>
      <c r="BT65" s="350">
        <v>0.87707349999999995</v>
      </c>
      <c r="BU65" s="350">
        <v>0.91634519999999997</v>
      </c>
      <c r="BV65" s="350">
        <v>0.92616849999999995</v>
      </c>
    </row>
    <row r="66" spans="1:74" s="400" customFormat="1" ht="22.4" customHeight="1" x14ac:dyDescent="0.25">
      <c r="A66" s="399"/>
      <c r="B66" s="784" t="s">
        <v>971</v>
      </c>
      <c r="C66" s="740"/>
      <c r="D66" s="740"/>
      <c r="E66" s="740"/>
      <c r="F66" s="740"/>
      <c r="G66" s="740"/>
      <c r="H66" s="740"/>
      <c r="I66" s="740"/>
      <c r="J66" s="740"/>
      <c r="K66" s="740"/>
      <c r="L66" s="740"/>
      <c r="M66" s="740"/>
      <c r="N66" s="740"/>
      <c r="O66" s="740"/>
      <c r="P66" s="740"/>
      <c r="Q66" s="734"/>
      <c r="AY66" s="481"/>
      <c r="AZ66" s="481"/>
      <c r="BA66" s="481"/>
      <c r="BB66" s="481"/>
      <c r="BC66" s="481"/>
      <c r="BD66" s="481"/>
      <c r="BE66" s="481"/>
      <c r="BF66" s="481"/>
      <c r="BG66" s="481"/>
      <c r="BH66" s="481"/>
      <c r="BI66" s="481"/>
      <c r="BJ66" s="481"/>
    </row>
    <row r="67" spans="1:74" ht="12" customHeight="1" x14ac:dyDescent="0.25">
      <c r="A67" s="61"/>
      <c r="B67" s="754" t="s">
        <v>808</v>
      </c>
      <c r="C67" s="755"/>
      <c r="D67" s="755"/>
      <c r="E67" s="755"/>
      <c r="F67" s="755"/>
      <c r="G67" s="755"/>
      <c r="H67" s="755"/>
      <c r="I67" s="755"/>
      <c r="J67" s="755"/>
      <c r="K67" s="755"/>
      <c r="L67" s="755"/>
      <c r="M67" s="755"/>
      <c r="N67" s="755"/>
      <c r="O67" s="755"/>
      <c r="P67" s="755"/>
      <c r="Q67" s="755"/>
      <c r="BD67" s="365"/>
      <c r="BE67" s="365"/>
      <c r="BF67" s="365"/>
      <c r="BH67" s="365"/>
    </row>
    <row r="68" spans="1:74" s="400" customFormat="1" ht="12" customHeight="1" x14ac:dyDescent="0.25">
      <c r="A68" s="399"/>
      <c r="B68" s="748" t="str">
        <f>"Notes: "&amp;"EIA completed modeling and analysis for this report on " &amp;Dates!D2&amp;"."</f>
        <v>Notes: EIA completed modeling and analysis for this report on Thursday April 7, 2022.</v>
      </c>
      <c r="C68" s="747"/>
      <c r="D68" s="747"/>
      <c r="E68" s="747"/>
      <c r="F68" s="747"/>
      <c r="G68" s="747"/>
      <c r="H68" s="747"/>
      <c r="I68" s="747"/>
      <c r="J68" s="747"/>
      <c r="K68" s="747"/>
      <c r="L68" s="747"/>
      <c r="M68" s="747"/>
      <c r="N68" s="747"/>
      <c r="O68" s="747"/>
      <c r="P68" s="747"/>
      <c r="Q68" s="747"/>
      <c r="AY68" s="481"/>
      <c r="AZ68" s="481"/>
      <c r="BA68" s="481"/>
      <c r="BB68" s="481"/>
      <c r="BC68" s="481"/>
      <c r="BD68" s="481"/>
      <c r="BE68" s="481"/>
      <c r="BF68" s="481"/>
      <c r="BG68" s="481"/>
      <c r="BH68" s="481"/>
      <c r="BI68" s="481"/>
      <c r="BJ68" s="481"/>
    </row>
    <row r="69" spans="1:74" s="400" customFormat="1" ht="12" customHeight="1" x14ac:dyDescent="0.25">
      <c r="A69" s="399"/>
      <c r="B69" s="748" t="s">
        <v>351</v>
      </c>
      <c r="C69" s="747"/>
      <c r="D69" s="747"/>
      <c r="E69" s="747"/>
      <c r="F69" s="747"/>
      <c r="G69" s="747"/>
      <c r="H69" s="747"/>
      <c r="I69" s="747"/>
      <c r="J69" s="747"/>
      <c r="K69" s="747"/>
      <c r="L69" s="747"/>
      <c r="M69" s="747"/>
      <c r="N69" s="747"/>
      <c r="O69" s="747"/>
      <c r="P69" s="747"/>
      <c r="Q69" s="747"/>
      <c r="AY69" s="481"/>
      <c r="AZ69" s="481"/>
      <c r="BA69" s="481"/>
      <c r="BB69" s="481"/>
      <c r="BC69" s="481"/>
      <c r="BD69" s="481"/>
      <c r="BE69" s="481"/>
      <c r="BF69" s="481"/>
      <c r="BG69" s="481"/>
      <c r="BH69" s="481"/>
      <c r="BI69" s="481"/>
      <c r="BJ69" s="481"/>
    </row>
    <row r="70" spans="1:74" s="400" customFormat="1" ht="12" customHeight="1" x14ac:dyDescent="0.25">
      <c r="A70" s="399"/>
      <c r="B70" s="741" t="s">
        <v>842</v>
      </c>
      <c r="C70" s="740"/>
      <c r="D70" s="740"/>
      <c r="E70" s="740"/>
      <c r="F70" s="740"/>
      <c r="G70" s="740"/>
      <c r="H70" s="740"/>
      <c r="I70" s="740"/>
      <c r="J70" s="740"/>
      <c r="K70" s="740"/>
      <c r="L70" s="740"/>
      <c r="M70" s="740"/>
      <c r="N70" s="740"/>
      <c r="O70" s="740"/>
      <c r="P70" s="740"/>
      <c r="Q70" s="734"/>
      <c r="AY70" s="481"/>
      <c r="AZ70" s="481"/>
      <c r="BA70" s="481"/>
      <c r="BB70" s="481"/>
      <c r="BC70" s="481"/>
      <c r="BD70" s="481"/>
      <c r="BE70" s="481"/>
      <c r="BF70" s="481"/>
      <c r="BG70" s="481"/>
      <c r="BH70" s="481"/>
      <c r="BI70" s="481"/>
      <c r="BJ70" s="481"/>
    </row>
    <row r="71" spans="1:74" s="400" customFormat="1" ht="12" customHeight="1" x14ac:dyDescent="0.25">
      <c r="A71" s="399"/>
      <c r="B71" s="742" t="s">
        <v>844</v>
      </c>
      <c r="C71" s="744"/>
      <c r="D71" s="744"/>
      <c r="E71" s="744"/>
      <c r="F71" s="744"/>
      <c r="G71" s="744"/>
      <c r="H71" s="744"/>
      <c r="I71" s="744"/>
      <c r="J71" s="744"/>
      <c r="K71" s="744"/>
      <c r="L71" s="744"/>
      <c r="M71" s="744"/>
      <c r="N71" s="744"/>
      <c r="O71" s="744"/>
      <c r="P71" s="744"/>
      <c r="Q71" s="734"/>
      <c r="AY71" s="481"/>
      <c r="AZ71" s="481"/>
      <c r="BA71" s="481"/>
      <c r="BB71" s="481"/>
      <c r="BC71" s="481"/>
      <c r="BD71" s="481"/>
      <c r="BE71" s="481"/>
      <c r="BF71" s="481"/>
      <c r="BG71" s="481"/>
      <c r="BH71" s="481"/>
      <c r="BI71" s="481"/>
      <c r="BJ71" s="481"/>
    </row>
    <row r="72" spans="1:74" s="400" customFormat="1" ht="12" customHeight="1" x14ac:dyDescent="0.25">
      <c r="A72" s="399"/>
      <c r="B72" s="743" t="s">
        <v>831</v>
      </c>
      <c r="C72" s="744"/>
      <c r="D72" s="744"/>
      <c r="E72" s="744"/>
      <c r="F72" s="744"/>
      <c r="G72" s="744"/>
      <c r="H72" s="744"/>
      <c r="I72" s="744"/>
      <c r="J72" s="744"/>
      <c r="K72" s="744"/>
      <c r="L72" s="744"/>
      <c r="M72" s="744"/>
      <c r="N72" s="744"/>
      <c r="O72" s="744"/>
      <c r="P72" s="744"/>
      <c r="Q72" s="734"/>
      <c r="AY72" s="481"/>
      <c r="AZ72" s="481"/>
      <c r="BA72" s="481"/>
      <c r="BB72" s="481"/>
      <c r="BC72" s="481"/>
      <c r="BD72" s="481"/>
      <c r="BE72" s="481"/>
      <c r="BF72" s="481"/>
      <c r="BG72" s="481"/>
      <c r="BH72" s="481"/>
      <c r="BI72" s="481"/>
      <c r="BJ72" s="481"/>
    </row>
    <row r="73" spans="1:74" s="400" customFormat="1" ht="12" customHeight="1" x14ac:dyDescent="0.25">
      <c r="A73" s="393"/>
      <c r="B73" s="763" t="s">
        <v>1362</v>
      </c>
      <c r="C73" s="734"/>
      <c r="D73" s="734"/>
      <c r="E73" s="734"/>
      <c r="F73" s="734"/>
      <c r="G73" s="734"/>
      <c r="H73" s="734"/>
      <c r="I73" s="734"/>
      <c r="J73" s="734"/>
      <c r="K73" s="734"/>
      <c r="L73" s="734"/>
      <c r="M73" s="734"/>
      <c r="N73" s="734"/>
      <c r="O73" s="734"/>
      <c r="P73" s="734"/>
      <c r="Q73" s="734"/>
      <c r="AY73" s="481"/>
      <c r="AZ73" s="481"/>
      <c r="BA73" s="481"/>
      <c r="BB73" s="481"/>
      <c r="BC73" s="481"/>
      <c r="BD73" s="481"/>
      <c r="BE73" s="481"/>
      <c r="BF73" s="481"/>
      <c r="BG73" s="481"/>
      <c r="BH73" s="481"/>
      <c r="BI73" s="481"/>
      <c r="BJ73" s="481"/>
    </row>
    <row r="74" spans="1:74" ht="10"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row>
    <row r="75" spans="1:74" ht="10"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row>
    <row r="76" spans="1:74" ht="10"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364"/>
      <c r="BE76" s="364"/>
      <c r="BF76" s="364"/>
      <c r="BG76" s="364"/>
      <c r="BH76" s="364"/>
      <c r="BI76" s="364"/>
      <c r="BJ76" s="364"/>
      <c r="BK76" s="364"/>
      <c r="BL76" s="364"/>
      <c r="BM76" s="364"/>
      <c r="BN76" s="364"/>
      <c r="BO76" s="364"/>
      <c r="BP76" s="364"/>
      <c r="BQ76" s="364"/>
      <c r="BR76" s="364"/>
      <c r="BS76" s="364"/>
      <c r="BT76" s="364"/>
      <c r="BU76" s="364"/>
      <c r="BV76" s="364"/>
    </row>
    <row r="77" spans="1:74" ht="10"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364"/>
      <c r="BE77" s="364"/>
      <c r="BF77" s="364"/>
      <c r="BG77" s="364"/>
      <c r="BH77" s="364"/>
      <c r="BI77" s="364"/>
      <c r="BJ77" s="364"/>
      <c r="BK77" s="364"/>
      <c r="BL77" s="364"/>
      <c r="BM77" s="364"/>
      <c r="BN77" s="364"/>
      <c r="BO77" s="364"/>
      <c r="BP77" s="364"/>
      <c r="BQ77" s="364"/>
      <c r="BR77" s="364"/>
      <c r="BS77" s="364"/>
      <c r="BT77" s="364"/>
      <c r="BU77" s="364"/>
      <c r="BV77" s="364"/>
    </row>
    <row r="78" spans="1:74" ht="10"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row>
    <row r="79" spans="1:74" ht="10"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row>
    <row r="80" spans="1:74" ht="10"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row>
    <row r="81" spans="3:74" ht="10"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364"/>
      <c r="BE81" s="364"/>
      <c r="BF81" s="364"/>
      <c r="BG81" s="364"/>
      <c r="BH81" s="364"/>
      <c r="BI81" s="364"/>
      <c r="BJ81" s="364"/>
      <c r="BK81" s="364"/>
      <c r="BL81" s="364"/>
      <c r="BM81" s="364"/>
      <c r="BN81" s="364"/>
      <c r="BO81" s="364"/>
      <c r="BP81" s="364"/>
      <c r="BQ81" s="364"/>
      <c r="BR81" s="364"/>
      <c r="BS81" s="364"/>
      <c r="BT81" s="364"/>
      <c r="BU81" s="364"/>
      <c r="BV81" s="364"/>
    </row>
    <row r="82" spans="3:74" ht="10"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row>
    <row r="83" spans="3:74" ht="10" x14ac:dyDescent="0.2">
      <c r="BD83" s="365"/>
      <c r="BE83" s="365"/>
      <c r="BF83" s="365"/>
      <c r="BH83" s="365"/>
      <c r="BK83" s="365"/>
      <c r="BL83" s="365"/>
      <c r="BM83" s="365"/>
      <c r="BN83" s="365"/>
      <c r="BO83" s="365"/>
      <c r="BP83" s="365"/>
      <c r="BQ83" s="365"/>
      <c r="BR83" s="365"/>
      <c r="BS83" s="365"/>
      <c r="BT83" s="365"/>
      <c r="BU83" s="365"/>
      <c r="BV83" s="365"/>
    </row>
    <row r="84" spans="3:74" ht="10" x14ac:dyDescent="0.2">
      <c r="BD84" s="365"/>
      <c r="BE84" s="365"/>
      <c r="BF84" s="365"/>
      <c r="BH84" s="365"/>
      <c r="BK84" s="365"/>
      <c r="BL84" s="365"/>
      <c r="BM84" s="365"/>
      <c r="BN84" s="365"/>
      <c r="BO84" s="365"/>
      <c r="BP84" s="365"/>
      <c r="BQ84" s="365"/>
      <c r="BR84" s="365"/>
      <c r="BS84" s="365"/>
      <c r="BT84" s="365"/>
      <c r="BU84" s="365"/>
      <c r="BV84" s="365"/>
    </row>
    <row r="85" spans="3:74" ht="10" x14ac:dyDescent="0.2">
      <c r="BD85" s="365"/>
      <c r="BE85" s="365"/>
      <c r="BF85" s="365"/>
      <c r="BH85" s="365"/>
      <c r="BK85" s="365"/>
      <c r="BL85" s="365"/>
      <c r="BM85" s="365"/>
      <c r="BN85" s="365"/>
      <c r="BO85" s="365"/>
      <c r="BP85" s="365"/>
      <c r="BQ85" s="365"/>
      <c r="BR85" s="365"/>
      <c r="BS85" s="365"/>
      <c r="BT85" s="365"/>
      <c r="BU85" s="365"/>
      <c r="BV85" s="365"/>
    </row>
    <row r="86" spans="3:74" ht="10" x14ac:dyDescent="0.2">
      <c r="BD86" s="365"/>
      <c r="BE86" s="365"/>
      <c r="BF86" s="365"/>
      <c r="BH86" s="365"/>
      <c r="BK86" s="365"/>
      <c r="BL86" s="365"/>
      <c r="BM86" s="365"/>
      <c r="BN86" s="365"/>
      <c r="BO86" s="365"/>
      <c r="BP86" s="365"/>
      <c r="BQ86" s="365"/>
      <c r="BR86" s="365"/>
      <c r="BS86" s="365"/>
      <c r="BT86" s="365"/>
      <c r="BU86" s="365"/>
      <c r="BV86" s="365"/>
    </row>
    <row r="87" spans="3:74" ht="10" x14ac:dyDescent="0.2">
      <c r="BD87" s="365"/>
      <c r="BE87" s="365"/>
      <c r="BF87" s="365"/>
      <c r="BH87" s="365"/>
      <c r="BK87" s="365"/>
      <c r="BL87" s="365"/>
      <c r="BM87" s="365"/>
      <c r="BN87" s="365"/>
      <c r="BO87" s="365"/>
      <c r="BP87" s="365"/>
      <c r="BQ87" s="365"/>
      <c r="BR87" s="365"/>
      <c r="BS87" s="365"/>
      <c r="BT87" s="365"/>
      <c r="BU87" s="365"/>
      <c r="BV87" s="365"/>
    </row>
    <row r="88" spans="3:74" ht="10" x14ac:dyDescent="0.2">
      <c r="BD88" s="365"/>
      <c r="BE88" s="365"/>
      <c r="BF88" s="365"/>
      <c r="BH88" s="365"/>
      <c r="BK88" s="365"/>
      <c r="BL88" s="365"/>
      <c r="BM88" s="365"/>
      <c r="BN88" s="365"/>
      <c r="BO88" s="365"/>
      <c r="BP88" s="365"/>
      <c r="BQ88" s="365"/>
      <c r="BR88" s="365"/>
      <c r="BS88" s="365"/>
      <c r="BT88" s="365"/>
      <c r="BU88" s="365"/>
      <c r="BV88" s="365"/>
    </row>
    <row r="89" spans="3:74" ht="10" x14ac:dyDescent="0.2">
      <c r="BD89" s="365"/>
      <c r="BE89" s="365"/>
      <c r="BF89" s="365"/>
      <c r="BH89" s="365"/>
      <c r="BK89" s="365"/>
      <c r="BL89" s="365"/>
      <c r="BM89" s="365"/>
      <c r="BN89" s="365"/>
      <c r="BO89" s="365"/>
      <c r="BP89" s="365"/>
      <c r="BQ89" s="365"/>
      <c r="BR89" s="365"/>
      <c r="BS89" s="365"/>
      <c r="BT89" s="365"/>
      <c r="BU89" s="365"/>
      <c r="BV89" s="365"/>
    </row>
    <row r="90" spans="3:74" ht="10" x14ac:dyDescent="0.2">
      <c r="BD90" s="365"/>
      <c r="BE90" s="365"/>
      <c r="BF90" s="365"/>
      <c r="BH90" s="365"/>
      <c r="BK90" s="365"/>
      <c r="BL90" s="365"/>
      <c r="BM90" s="365"/>
      <c r="BN90" s="365"/>
      <c r="BO90" s="365"/>
      <c r="BP90" s="365"/>
      <c r="BQ90" s="365"/>
      <c r="BR90" s="365"/>
      <c r="BS90" s="365"/>
      <c r="BT90" s="365"/>
      <c r="BU90" s="365"/>
      <c r="BV90" s="365"/>
    </row>
    <row r="91" spans="3:74" ht="10" x14ac:dyDescent="0.2">
      <c r="BD91" s="365"/>
      <c r="BE91" s="365"/>
      <c r="BF91" s="365"/>
      <c r="BH91" s="365"/>
      <c r="BK91" s="365"/>
      <c r="BL91" s="365"/>
      <c r="BM91" s="365"/>
      <c r="BN91" s="365"/>
      <c r="BO91" s="365"/>
      <c r="BP91" s="365"/>
      <c r="BQ91" s="365"/>
      <c r="BR91" s="365"/>
      <c r="BS91" s="365"/>
      <c r="BT91" s="365"/>
      <c r="BU91" s="365"/>
      <c r="BV91" s="365"/>
    </row>
    <row r="92" spans="3:74" ht="10" x14ac:dyDescent="0.2">
      <c r="BD92" s="365"/>
      <c r="BE92" s="365"/>
      <c r="BF92" s="365"/>
      <c r="BH92" s="365"/>
      <c r="BK92" s="365"/>
      <c r="BL92" s="365"/>
      <c r="BM92" s="365"/>
      <c r="BN92" s="365"/>
      <c r="BO92" s="365"/>
      <c r="BP92" s="365"/>
      <c r="BQ92" s="365"/>
      <c r="BR92" s="365"/>
      <c r="BS92" s="365"/>
      <c r="BT92" s="365"/>
      <c r="BU92" s="365"/>
      <c r="BV92" s="365"/>
    </row>
    <row r="93" spans="3:74" ht="10" x14ac:dyDescent="0.2">
      <c r="BD93" s="365"/>
      <c r="BE93" s="365"/>
      <c r="BF93" s="365"/>
      <c r="BH93" s="365"/>
      <c r="BK93" s="365"/>
      <c r="BL93" s="365"/>
      <c r="BM93" s="365"/>
      <c r="BN93" s="365"/>
      <c r="BO93" s="365"/>
      <c r="BP93" s="365"/>
      <c r="BQ93" s="365"/>
      <c r="BR93" s="365"/>
      <c r="BS93" s="365"/>
      <c r="BT93" s="365"/>
      <c r="BU93" s="365"/>
      <c r="BV93" s="365"/>
    </row>
    <row r="94" spans="3:74" ht="10" x14ac:dyDescent="0.2">
      <c r="BD94" s="365"/>
      <c r="BE94" s="365"/>
      <c r="BF94" s="365"/>
      <c r="BH94" s="365"/>
      <c r="BK94" s="365"/>
      <c r="BL94" s="365"/>
      <c r="BM94" s="365"/>
      <c r="BN94" s="365"/>
      <c r="BO94" s="365"/>
      <c r="BP94" s="365"/>
      <c r="BQ94" s="365"/>
      <c r="BR94" s="365"/>
      <c r="BS94" s="365"/>
      <c r="BT94" s="365"/>
      <c r="BU94" s="365"/>
      <c r="BV94" s="365"/>
    </row>
    <row r="95" spans="3:74" ht="10" x14ac:dyDescent="0.2">
      <c r="BD95" s="365"/>
      <c r="BE95" s="365"/>
      <c r="BF95" s="365"/>
      <c r="BH95" s="365"/>
      <c r="BK95" s="365"/>
      <c r="BL95" s="365"/>
      <c r="BM95" s="365"/>
      <c r="BN95" s="365"/>
      <c r="BO95" s="365"/>
      <c r="BP95" s="365"/>
      <c r="BQ95" s="365"/>
      <c r="BR95" s="365"/>
      <c r="BS95" s="365"/>
      <c r="BT95" s="365"/>
      <c r="BU95" s="365"/>
      <c r="BV95" s="365"/>
    </row>
    <row r="96" spans="3:74" ht="10" x14ac:dyDescent="0.2">
      <c r="BD96" s="365"/>
      <c r="BE96" s="365"/>
      <c r="BF96" s="365"/>
      <c r="BH96" s="365"/>
      <c r="BK96" s="365"/>
      <c r="BL96" s="365"/>
      <c r="BM96" s="365"/>
      <c r="BN96" s="365"/>
      <c r="BO96" s="365"/>
      <c r="BP96" s="365"/>
      <c r="BQ96" s="365"/>
      <c r="BR96" s="365"/>
      <c r="BS96" s="365"/>
      <c r="BT96" s="365"/>
      <c r="BU96" s="365"/>
      <c r="BV96" s="365"/>
    </row>
    <row r="97" spans="56:74" ht="10" x14ac:dyDescent="0.2">
      <c r="BD97" s="365"/>
      <c r="BE97" s="365"/>
      <c r="BF97" s="365"/>
      <c r="BH97" s="365"/>
      <c r="BK97" s="365"/>
      <c r="BL97" s="365"/>
      <c r="BM97" s="365"/>
      <c r="BN97" s="365"/>
      <c r="BO97" s="365"/>
      <c r="BP97" s="365"/>
      <c r="BQ97" s="365"/>
      <c r="BR97" s="365"/>
      <c r="BS97" s="365"/>
      <c r="BT97" s="365"/>
      <c r="BU97" s="365"/>
      <c r="BV97" s="365"/>
    </row>
    <row r="98" spans="56:74" ht="10" x14ac:dyDescent="0.2">
      <c r="BD98" s="365"/>
      <c r="BE98" s="365"/>
      <c r="BF98" s="365"/>
      <c r="BH98" s="365"/>
      <c r="BK98" s="365"/>
      <c r="BL98" s="365"/>
      <c r="BM98" s="365"/>
      <c r="BN98" s="365"/>
      <c r="BO98" s="365"/>
      <c r="BP98" s="365"/>
      <c r="BQ98" s="365"/>
      <c r="BR98" s="365"/>
      <c r="BS98" s="365"/>
      <c r="BT98" s="365"/>
      <c r="BU98" s="365"/>
      <c r="BV98" s="365"/>
    </row>
    <row r="99" spans="56:74" ht="10" x14ac:dyDescent="0.2">
      <c r="BD99" s="365"/>
      <c r="BE99" s="365"/>
      <c r="BF99" s="365"/>
      <c r="BH99" s="365"/>
      <c r="BK99" s="365"/>
      <c r="BL99" s="365"/>
      <c r="BM99" s="365"/>
      <c r="BN99" s="365"/>
      <c r="BO99" s="365"/>
      <c r="BP99" s="365"/>
      <c r="BQ99" s="365"/>
      <c r="BR99" s="365"/>
      <c r="BS99" s="365"/>
      <c r="BT99" s="365"/>
      <c r="BU99" s="365"/>
      <c r="BV99" s="365"/>
    </row>
    <row r="100" spans="56:74" ht="10" x14ac:dyDescent="0.2">
      <c r="BD100" s="365"/>
      <c r="BE100" s="365"/>
      <c r="BF100" s="365"/>
      <c r="BH100" s="365"/>
      <c r="BK100" s="365"/>
      <c r="BL100" s="365"/>
      <c r="BM100" s="365"/>
      <c r="BN100" s="365"/>
      <c r="BO100" s="365"/>
      <c r="BP100" s="365"/>
      <c r="BQ100" s="365"/>
      <c r="BR100" s="365"/>
      <c r="BS100" s="365"/>
      <c r="BT100" s="365"/>
      <c r="BU100" s="365"/>
      <c r="BV100" s="365"/>
    </row>
    <row r="101" spans="56:74" ht="10" x14ac:dyDescent="0.2">
      <c r="BD101" s="365"/>
      <c r="BE101" s="365"/>
      <c r="BF101" s="365"/>
      <c r="BH101" s="365"/>
      <c r="BK101" s="365"/>
      <c r="BL101" s="365"/>
      <c r="BM101" s="365"/>
      <c r="BN101" s="365"/>
      <c r="BO101" s="365"/>
      <c r="BP101" s="365"/>
      <c r="BQ101" s="365"/>
      <c r="BR101" s="365"/>
      <c r="BS101" s="365"/>
      <c r="BT101" s="365"/>
      <c r="BU101" s="365"/>
      <c r="BV101" s="365"/>
    </row>
    <row r="102" spans="56:74" ht="10" x14ac:dyDescent="0.2">
      <c r="BD102" s="365"/>
      <c r="BE102" s="365"/>
      <c r="BF102" s="365"/>
      <c r="BH102" s="365"/>
      <c r="BK102" s="365"/>
      <c r="BL102" s="365"/>
      <c r="BM102" s="365"/>
      <c r="BN102" s="365"/>
      <c r="BO102" s="365"/>
      <c r="BP102" s="365"/>
      <c r="BQ102" s="365"/>
      <c r="BR102" s="365"/>
      <c r="BS102" s="365"/>
      <c r="BT102" s="365"/>
      <c r="BU102" s="365"/>
      <c r="BV102" s="365"/>
    </row>
    <row r="103" spans="56:74" ht="10" x14ac:dyDescent="0.2">
      <c r="BD103" s="365"/>
      <c r="BE103" s="365"/>
      <c r="BF103" s="365"/>
      <c r="BH103" s="365"/>
      <c r="BK103" s="365"/>
      <c r="BL103" s="365"/>
      <c r="BM103" s="365"/>
      <c r="BN103" s="365"/>
      <c r="BO103" s="365"/>
      <c r="BP103" s="365"/>
      <c r="BQ103" s="365"/>
      <c r="BR103" s="365"/>
      <c r="BS103" s="365"/>
      <c r="BT103" s="365"/>
      <c r="BU103" s="365"/>
      <c r="BV103" s="365"/>
    </row>
    <row r="104" spans="56:74" ht="10" x14ac:dyDescent="0.2">
      <c r="BD104" s="365"/>
      <c r="BE104" s="365"/>
      <c r="BF104" s="365"/>
      <c r="BH104" s="365"/>
      <c r="BK104" s="365"/>
      <c r="BL104" s="365"/>
      <c r="BM104" s="365"/>
      <c r="BN104" s="365"/>
      <c r="BO104" s="365"/>
      <c r="BP104" s="365"/>
      <c r="BQ104" s="365"/>
      <c r="BR104" s="365"/>
      <c r="BS104" s="365"/>
      <c r="BT104" s="365"/>
      <c r="BU104" s="365"/>
      <c r="BV104" s="365"/>
    </row>
    <row r="105" spans="56:74" ht="10" x14ac:dyDescent="0.2">
      <c r="BD105" s="365"/>
      <c r="BE105" s="365"/>
      <c r="BF105" s="365"/>
      <c r="BH105" s="365"/>
      <c r="BK105" s="365"/>
      <c r="BL105" s="365"/>
      <c r="BM105" s="365"/>
      <c r="BN105" s="365"/>
      <c r="BO105" s="365"/>
      <c r="BP105" s="365"/>
      <c r="BQ105" s="365"/>
      <c r="BR105" s="365"/>
      <c r="BS105" s="365"/>
      <c r="BT105" s="365"/>
      <c r="BU105" s="365"/>
      <c r="BV105" s="365"/>
    </row>
    <row r="106" spans="56:74" ht="10" x14ac:dyDescent="0.2">
      <c r="BD106" s="365"/>
      <c r="BE106" s="365"/>
      <c r="BF106" s="365"/>
      <c r="BH106" s="365"/>
      <c r="BK106" s="365"/>
      <c r="BL106" s="365"/>
      <c r="BM106" s="365"/>
      <c r="BN106" s="365"/>
      <c r="BO106" s="365"/>
      <c r="BP106" s="365"/>
      <c r="BQ106" s="365"/>
      <c r="BR106" s="365"/>
      <c r="BS106" s="365"/>
      <c r="BT106" s="365"/>
      <c r="BU106" s="365"/>
      <c r="BV106" s="365"/>
    </row>
    <row r="107" spans="56:74" ht="10" x14ac:dyDescent="0.2">
      <c r="BD107" s="365"/>
      <c r="BE107" s="365"/>
      <c r="BF107" s="365"/>
      <c r="BK107" s="365"/>
      <c r="BL107" s="365"/>
      <c r="BM107" s="365"/>
      <c r="BN107" s="365"/>
      <c r="BO107" s="365"/>
      <c r="BP107" s="365"/>
      <c r="BQ107" s="365"/>
      <c r="BR107" s="365"/>
      <c r="BS107" s="365"/>
      <c r="BT107" s="365"/>
      <c r="BU107" s="365"/>
      <c r="BV107" s="365"/>
    </row>
    <row r="108" spans="56:74" ht="10" x14ac:dyDescent="0.2">
      <c r="BD108" s="365"/>
      <c r="BE108" s="365"/>
      <c r="BF108" s="365"/>
      <c r="BK108" s="365"/>
      <c r="BL108" s="365"/>
      <c r="BM108" s="365"/>
      <c r="BN108" s="365"/>
      <c r="BO108" s="365"/>
      <c r="BP108" s="365"/>
      <c r="BQ108" s="365"/>
      <c r="BR108" s="365"/>
      <c r="BS108" s="365"/>
      <c r="BT108" s="365"/>
      <c r="BU108" s="365"/>
      <c r="BV108" s="365"/>
    </row>
    <row r="109" spans="56:74" ht="10" x14ac:dyDescent="0.2">
      <c r="BD109" s="365"/>
      <c r="BE109" s="365"/>
      <c r="BF109" s="365"/>
      <c r="BK109" s="365"/>
      <c r="BL109" s="365"/>
      <c r="BM109" s="365"/>
      <c r="BN109" s="365"/>
      <c r="BO109" s="365"/>
      <c r="BP109" s="365"/>
      <c r="BQ109" s="365"/>
      <c r="BR109" s="365"/>
      <c r="BS109" s="365"/>
      <c r="BT109" s="365"/>
      <c r="BU109" s="365"/>
      <c r="BV109" s="365"/>
    </row>
    <row r="110" spans="56:74" ht="10" x14ac:dyDescent="0.2">
      <c r="BD110" s="365"/>
      <c r="BE110" s="365"/>
      <c r="BF110" s="365"/>
      <c r="BK110" s="365"/>
      <c r="BL110" s="365"/>
      <c r="BM110" s="365"/>
      <c r="BN110" s="365"/>
      <c r="BO110" s="365"/>
      <c r="BP110" s="365"/>
      <c r="BQ110" s="365"/>
      <c r="BR110" s="365"/>
      <c r="BS110" s="365"/>
      <c r="BT110" s="365"/>
      <c r="BU110" s="365"/>
      <c r="BV110" s="365"/>
    </row>
    <row r="111" spans="56:74" ht="10" x14ac:dyDescent="0.2">
      <c r="BD111" s="365"/>
      <c r="BE111" s="365"/>
      <c r="BF111" s="365"/>
      <c r="BK111" s="365"/>
      <c r="BL111" s="365"/>
      <c r="BM111" s="365"/>
      <c r="BN111" s="365"/>
      <c r="BO111" s="365"/>
      <c r="BP111" s="365"/>
      <c r="BQ111" s="365"/>
      <c r="BR111" s="365"/>
      <c r="BS111" s="365"/>
      <c r="BT111" s="365"/>
      <c r="BU111" s="365"/>
      <c r="BV111" s="365"/>
    </row>
    <row r="112" spans="56:74" ht="10" x14ac:dyDescent="0.2">
      <c r="BD112" s="365"/>
      <c r="BE112" s="365"/>
      <c r="BF112" s="365"/>
      <c r="BK112" s="365"/>
      <c r="BL112" s="365"/>
      <c r="BM112" s="365"/>
      <c r="BN112" s="365"/>
      <c r="BO112" s="365"/>
      <c r="BP112" s="365"/>
      <c r="BQ112" s="365"/>
      <c r="BR112" s="365"/>
      <c r="BS112" s="365"/>
      <c r="BT112" s="365"/>
      <c r="BU112" s="365"/>
      <c r="BV112" s="365"/>
    </row>
    <row r="113" spans="63:74" x14ac:dyDescent="0.25">
      <c r="BK113" s="365"/>
      <c r="BL113" s="365"/>
      <c r="BM113" s="365"/>
      <c r="BN113" s="365"/>
      <c r="BO113" s="365"/>
      <c r="BP113" s="365"/>
      <c r="BQ113" s="365"/>
      <c r="BR113" s="365"/>
      <c r="BS113" s="365"/>
      <c r="BT113" s="365"/>
      <c r="BU113" s="365"/>
      <c r="BV113" s="365"/>
    </row>
    <row r="114" spans="63:74" x14ac:dyDescent="0.25">
      <c r="BK114" s="365"/>
      <c r="BL114" s="365"/>
      <c r="BM114" s="365"/>
      <c r="BN114" s="365"/>
      <c r="BO114" s="365"/>
      <c r="BP114" s="365"/>
      <c r="BQ114" s="365"/>
      <c r="BR114" s="365"/>
      <c r="BS114" s="365"/>
      <c r="BT114" s="365"/>
      <c r="BU114" s="365"/>
      <c r="BV114" s="365"/>
    </row>
    <row r="115" spans="63:74" x14ac:dyDescent="0.25">
      <c r="BK115" s="365"/>
      <c r="BL115" s="365"/>
      <c r="BM115" s="365"/>
      <c r="BN115" s="365"/>
      <c r="BO115" s="365"/>
      <c r="BP115" s="365"/>
      <c r="BQ115" s="365"/>
      <c r="BR115" s="365"/>
      <c r="BS115" s="365"/>
      <c r="BT115" s="365"/>
      <c r="BU115" s="365"/>
      <c r="BV115" s="365"/>
    </row>
    <row r="116" spans="63:74" x14ac:dyDescent="0.25">
      <c r="BK116" s="365"/>
      <c r="BL116" s="365"/>
      <c r="BM116" s="365"/>
      <c r="BN116" s="365"/>
      <c r="BO116" s="365"/>
      <c r="BP116" s="365"/>
      <c r="BQ116" s="365"/>
      <c r="BR116" s="365"/>
      <c r="BS116" s="365"/>
      <c r="BT116" s="365"/>
      <c r="BU116" s="365"/>
      <c r="BV116" s="365"/>
    </row>
    <row r="117" spans="63:74" x14ac:dyDescent="0.25">
      <c r="BK117" s="365"/>
      <c r="BL117" s="365"/>
      <c r="BM117" s="365"/>
      <c r="BN117" s="365"/>
      <c r="BO117" s="365"/>
      <c r="BP117" s="365"/>
      <c r="BQ117" s="365"/>
      <c r="BR117" s="365"/>
      <c r="BS117" s="365"/>
      <c r="BT117" s="365"/>
      <c r="BU117" s="365"/>
      <c r="BV117" s="365"/>
    </row>
    <row r="118" spans="63:74" x14ac:dyDescent="0.25">
      <c r="BK118" s="365"/>
      <c r="BL118" s="365"/>
      <c r="BM118" s="365"/>
      <c r="BN118" s="365"/>
      <c r="BO118" s="365"/>
      <c r="BP118" s="365"/>
      <c r="BQ118" s="365"/>
      <c r="BR118" s="365"/>
      <c r="BS118" s="365"/>
      <c r="BT118" s="365"/>
      <c r="BU118" s="365"/>
      <c r="BV118" s="365"/>
    </row>
    <row r="119" spans="63:74" x14ac:dyDescent="0.25">
      <c r="BK119" s="365"/>
      <c r="BL119" s="365"/>
      <c r="BM119" s="365"/>
      <c r="BN119" s="365"/>
      <c r="BO119" s="365"/>
      <c r="BP119" s="365"/>
      <c r="BQ119" s="365"/>
      <c r="BR119" s="365"/>
      <c r="BS119" s="365"/>
      <c r="BT119" s="365"/>
      <c r="BU119" s="365"/>
      <c r="BV119" s="365"/>
    </row>
    <row r="120" spans="63:74" x14ac:dyDescent="0.25">
      <c r="BK120" s="365"/>
      <c r="BL120" s="365"/>
      <c r="BM120" s="365"/>
      <c r="BN120" s="365"/>
      <c r="BO120" s="365"/>
      <c r="BP120" s="365"/>
      <c r="BQ120" s="365"/>
      <c r="BR120" s="365"/>
      <c r="BS120" s="365"/>
      <c r="BT120" s="365"/>
      <c r="BU120" s="365"/>
      <c r="BV120" s="365"/>
    </row>
    <row r="121" spans="63:74" x14ac:dyDescent="0.25">
      <c r="BK121" s="365"/>
      <c r="BL121" s="365"/>
      <c r="BM121" s="365"/>
      <c r="BN121" s="365"/>
      <c r="BO121" s="365"/>
      <c r="BP121" s="365"/>
      <c r="BQ121" s="365"/>
      <c r="BR121" s="365"/>
      <c r="BS121" s="365"/>
      <c r="BT121" s="365"/>
      <c r="BU121" s="365"/>
      <c r="BV121" s="365"/>
    </row>
    <row r="122" spans="63:74" x14ac:dyDescent="0.25">
      <c r="BK122" s="365"/>
      <c r="BL122" s="365"/>
      <c r="BM122" s="365"/>
      <c r="BN122" s="365"/>
      <c r="BO122" s="365"/>
      <c r="BP122" s="365"/>
      <c r="BQ122" s="365"/>
      <c r="BR122" s="365"/>
      <c r="BS122" s="365"/>
      <c r="BT122" s="365"/>
      <c r="BU122" s="365"/>
      <c r="BV122" s="365"/>
    </row>
    <row r="123" spans="63:74" x14ac:dyDescent="0.25">
      <c r="BK123" s="365"/>
      <c r="BL123" s="365"/>
      <c r="BM123" s="365"/>
      <c r="BN123" s="365"/>
      <c r="BO123" s="365"/>
      <c r="BP123" s="365"/>
      <c r="BQ123" s="365"/>
      <c r="BR123" s="365"/>
      <c r="BS123" s="365"/>
      <c r="BT123" s="365"/>
      <c r="BU123" s="365"/>
      <c r="BV123" s="365"/>
    </row>
    <row r="124" spans="63:74" x14ac:dyDescent="0.25">
      <c r="BK124" s="365"/>
      <c r="BL124" s="365"/>
      <c r="BM124" s="365"/>
      <c r="BN124" s="365"/>
      <c r="BO124" s="365"/>
      <c r="BP124" s="365"/>
      <c r="BQ124" s="365"/>
      <c r="BR124" s="365"/>
      <c r="BS124" s="365"/>
      <c r="BT124" s="365"/>
      <c r="BU124" s="365"/>
      <c r="BV124" s="365"/>
    </row>
    <row r="125" spans="63:74" x14ac:dyDescent="0.25">
      <c r="BK125" s="365"/>
      <c r="BL125" s="365"/>
      <c r="BM125" s="365"/>
      <c r="BN125" s="365"/>
      <c r="BO125" s="365"/>
      <c r="BP125" s="365"/>
      <c r="BQ125" s="365"/>
      <c r="BR125" s="365"/>
      <c r="BS125" s="365"/>
      <c r="BT125" s="365"/>
      <c r="BU125" s="365"/>
      <c r="BV125" s="365"/>
    </row>
    <row r="126" spans="63:74" x14ac:dyDescent="0.25">
      <c r="BK126" s="365"/>
      <c r="BL126" s="365"/>
      <c r="BM126" s="365"/>
      <c r="BN126" s="365"/>
      <c r="BO126" s="365"/>
      <c r="BP126" s="365"/>
      <c r="BQ126" s="365"/>
      <c r="BR126" s="365"/>
      <c r="BS126" s="365"/>
      <c r="BT126" s="365"/>
      <c r="BU126" s="365"/>
      <c r="BV126" s="365"/>
    </row>
    <row r="127" spans="63:74" x14ac:dyDescent="0.25">
      <c r="BK127" s="365"/>
      <c r="BL127" s="365"/>
      <c r="BM127" s="365"/>
      <c r="BN127" s="365"/>
      <c r="BO127" s="365"/>
      <c r="BP127" s="365"/>
      <c r="BQ127" s="365"/>
      <c r="BR127" s="365"/>
      <c r="BS127" s="365"/>
      <c r="BT127" s="365"/>
      <c r="BU127" s="365"/>
      <c r="BV127" s="365"/>
    </row>
    <row r="128" spans="63:74" x14ac:dyDescent="0.25">
      <c r="BK128" s="365"/>
      <c r="BL128" s="365"/>
      <c r="BM128" s="365"/>
      <c r="BN128" s="365"/>
      <c r="BO128" s="365"/>
      <c r="BP128" s="365"/>
      <c r="BQ128" s="365"/>
      <c r="BR128" s="365"/>
      <c r="BS128" s="365"/>
      <c r="BT128" s="365"/>
      <c r="BU128" s="365"/>
      <c r="BV128" s="365"/>
    </row>
    <row r="129" spans="63:74" x14ac:dyDescent="0.25">
      <c r="BK129" s="365"/>
      <c r="BL129" s="365"/>
      <c r="BM129" s="365"/>
      <c r="BN129" s="365"/>
      <c r="BO129" s="365"/>
      <c r="BP129" s="365"/>
      <c r="BQ129" s="365"/>
      <c r="BR129" s="365"/>
      <c r="BS129" s="365"/>
      <c r="BT129" s="365"/>
      <c r="BU129" s="365"/>
      <c r="BV129" s="365"/>
    </row>
    <row r="130" spans="63:74" x14ac:dyDescent="0.25">
      <c r="BK130" s="365"/>
      <c r="BL130" s="365"/>
      <c r="BM130" s="365"/>
      <c r="BN130" s="365"/>
      <c r="BO130" s="365"/>
      <c r="BP130" s="365"/>
      <c r="BQ130" s="365"/>
      <c r="BR130" s="365"/>
      <c r="BS130" s="365"/>
      <c r="BT130" s="365"/>
      <c r="BU130" s="365"/>
      <c r="BV130" s="365"/>
    </row>
    <row r="131" spans="63:74" x14ac:dyDescent="0.25">
      <c r="BK131" s="365"/>
      <c r="BL131" s="365"/>
      <c r="BM131" s="365"/>
      <c r="BN131" s="365"/>
      <c r="BO131" s="365"/>
      <c r="BP131" s="365"/>
      <c r="BQ131" s="365"/>
      <c r="BR131" s="365"/>
      <c r="BS131" s="365"/>
      <c r="BT131" s="365"/>
      <c r="BU131" s="365"/>
      <c r="BV131" s="365"/>
    </row>
    <row r="132" spans="63:74" x14ac:dyDescent="0.25">
      <c r="BK132" s="365"/>
      <c r="BL132" s="365"/>
      <c r="BM132" s="365"/>
      <c r="BN132" s="365"/>
      <c r="BO132" s="365"/>
      <c r="BP132" s="365"/>
      <c r="BQ132" s="365"/>
      <c r="BR132" s="365"/>
      <c r="BS132" s="365"/>
      <c r="BT132" s="365"/>
      <c r="BU132" s="365"/>
      <c r="BV132" s="365"/>
    </row>
    <row r="133" spans="63:74" x14ac:dyDescent="0.25">
      <c r="BK133" s="365"/>
      <c r="BL133" s="365"/>
      <c r="BM133" s="365"/>
      <c r="BN133" s="365"/>
      <c r="BO133" s="365"/>
      <c r="BP133" s="365"/>
      <c r="BQ133" s="365"/>
      <c r="BR133" s="365"/>
      <c r="BS133" s="365"/>
      <c r="BT133" s="365"/>
      <c r="BU133" s="365"/>
      <c r="BV133" s="365"/>
    </row>
    <row r="134" spans="63:74" x14ac:dyDescent="0.25">
      <c r="BK134" s="365"/>
      <c r="BL134" s="365"/>
      <c r="BM134" s="365"/>
      <c r="BN134" s="365"/>
      <c r="BO134" s="365"/>
      <c r="BP134" s="365"/>
      <c r="BQ134" s="365"/>
      <c r="BR134" s="365"/>
      <c r="BS134" s="365"/>
      <c r="BT134" s="365"/>
      <c r="BU134" s="365"/>
      <c r="BV134" s="365"/>
    </row>
    <row r="135" spans="63:74" x14ac:dyDescent="0.25">
      <c r="BK135" s="365"/>
      <c r="BL135" s="365"/>
      <c r="BM135" s="365"/>
      <c r="BN135" s="365"/>
      <c r="BO135" s="365"/>
      <c r="BP135" s="365"/>
      <c r="BQ135" s="365"/>
      <c r="BR135" s="365"/>
      <c r="BS135" s="365"/>
      <c r="BT135" s="365"/>
      <c r="BU135" s="365"/>
      <c r="BV135" s="365"/>
    </row>
    <row r="136" spans="63:74" x14ac:dyDescent="0.25">
      <c r="BK136" s="365"/>
      <c r="BL136" s="365"/>
      <c r="BM136" s="365"/>
      <c r="BN136" s="365"/>
      <c r="BO136" s="365"/>
      <c r="BP136" s="365"/>
      <c r="BQ136" s="365"/>
      <c r="BR136" s="365"/>
      <c r="BS136" s="365"/>
      <c r="BT136" s="365"/>
      <c r="BU136" s="365"/>
      <c r="BV136" s="365"/>
    </row>
    <row r="137" spans="63:74" x14ac:dyDescent="0.25">
      <c r="BK137" s="365"/>
      <c r="BL137" s="365"/>
      <c r="BM137" s="365"/>
      <c r="BN137" s="365"/>
      <c r="BO137" s="365"/>
      <c r="BP137" s="365"/>
      <c r="BQ137" s="365"/>
      <c r="BR137" s="365"/>
      <c r="BS137" s="365"/>
      <c r="BT137" s="365"/>
      <c r="BU137" s="365"/>
      <c r="BV137" s="365"/>
    </row>
    <row r="138" spans="63:74" x14ac:dyDescent="0.25">
      <c r="BK138" s="365"/>
      <c r="BL138" s="365"/>
      <c r="BM138" s="365"/>
      <c r="BN138" s="365"/>
      <c r="BO138" s="365"/>
      <c r="BP138" s="365"/>
      <c r="BQ138" s="365"/>
      <c r="BR138" s="365"/>
      <c r="BS138" s="365"/>
      <c r="BT138" s="365"/>
      <c r="BU138" s="365"/>
      <c r="BV138" s="365"/>
    </row>
    <row r="139" spans="63:74" x14ac:dyDescent="0.25">
      <c r="BK139" s="365"/>
      <c r="BL139" s="365"/>
      <c r="BM139" s="365"/>
      <c r="BN139" s="365"/>
      <c r="BO139" s="365"/>
      <c r="BP139" s="365"/>
      <c r="BQ139" s="365"/>
      <c r="BR139" s="365"/>
      <c r="BS139" s="365"/>
      <c r="BT139" s="365"/>
      <c r="BU139" s="365"/>
      <c r="BV139" s="365"/>
    </row>
    <row r="140" spans="63:74" x14ac:dyDescent="0.25">
      <c r="BK140" s="365"/>
      <c r="BL140" s="365"/>
      <c r="BM140" s="365"/>
      <c r="BN140" s="365"/>
      <c r="BO140" s="365"/>
      <c r="BP140" s="365"/>
      <c r="BQ140" s="365"/>
      <c r="BR140" s="365"/>
      <c r="BS140" s="365"/>
      <c r="BT140" s="365"/>
      <c r="BU140" s="365"/>
      <c r="BV140" s="365"/>
    </row>
    <row r="141" spans="63:74" x14ac:dyDescent="0.25">
      <c r="BK141" s="365"/>
      <c r="BL141" s="365"/>
      <c r="BM141" s="365"/>
      <c r="BN141" s="365"/>
      <c r="BO141" s="365"/>
      <c r="BP141" s="365"/>
      <c r="BQ141" s="365"/>
      <c r="BR141" s="365"/>
      <c r="BS141" s="365"/>
      <c r="BT141" s="365"/>
      <c r="BU141" s="365"/>
      <c r="BV141" s="365"/>
    </row>
    <row r="142" spans="63:74" x14ac:dyDescent="0.25">
      <c r="BK142" s="365"/>
      <c r="BL142" s="365"/>
      <c r="BM142" s="365"/>
      <c r="BN142" s="365"/>
      <c r="BO142" s="365"/>
      <c r="BP142" s="365"/>
      <c r="BQ142" s="365"/>
      <c r="BR142" s="365"/>
      <c r="BS142" s="365"/>
      <c r="BT142" s="365"/>
      <c r="BU142" s="365"/>
      <c r="BV142" s="365"/>
    </row>
    <row r="143" spans="63:74" x14ac:dyDescent="0.25">
      <c r="BK143" s="365"/>
      <c r="BL143" s="365"/>
      <c r="BM143" s="365"/>
      <c r="BN143" s="365"/>
      <c r="BO143" s="365"/>
      <c r="BP143" s="365"/>
      <c r="BQ143" s="365"/>
      <c r="BR143" s="365"/>
      <c r="BS143" s="365"/>
      <c r="BT143" s="365"/>
      <c r="BU143" s="365"/>
      <c r="BV143" s="365"/>
    </row>
    <row r="144" spans="63:74" x14ac:dyDescent="0.25">
      <c r="BK144" s="365"/>
      <c r="BL144" s="365"/>
      <c r="BM144" s="365"/>
      <c r="BN144" s="365"/>
      <c r="BO144" s="365"/>
      <c r="BP144" s="365"/>
      <c r="BQ144" s="365"/>
      <c r="BR144" s="365"/>
      <c r="BS144" s="365"/>
      <c r="BT144" s="365"/>
      <c r="BU144" s="365"/>
      <c r="BV144" s="365"/>
    </row>
    <row r="145" spans="63:74" x14ac:dyDescent="0.25">
      <c r="BK145" s="365"/>
      <c r="BL145" s="365"/>
      <c r="BM145" s="365"/>
      <c r="BN145" s="365"/>
      <c r="BO145" s="365"/>
      <c r="BP145" s="365"/>
      <c r="BQ145" s="365"/>
      <c r="BR145" s="365"/>
      <c r="BS145" s="365"/>
      <c r="BT145" s="365"/>
      <c r="BU145" s="365"/>
      <c r="BV145" s="365"/>
    </row>
    <row r="146" spans="63:74" x14ac:dyDescent="0.25">
      <c r="BK146" s="365"/>
      <c r="BL146" s="365"/>
      <c r="BM146" s="365"/>
      <c r="BN146" s="365"/>
      <c r="BO146" s="365"/>
      <c r="BP146" s="365"/>
      <c r="BQ146" s="365"/>
      <c r="BR146" s="365"/>
      <c r="BS146" s="365"/>
      <c r="BT146" s="365"/>
      <c r="BU146" s="365"/>
      <c r="BV146" s="365"/>
    </row>
    <row r="147" spans="63:74" x14ac:dyDescent="0.25">
      <c r="BK147" s="365"/>
      <c r="BL147" s="365"/>
      <c r="BM147" s="365"/>
      <c r="BN147" s="365"/>
      <c r="BO147" s="365"/>
      <c r="BP147" s="365"/>
      <c r="BQ147" s="365"/>
      <c r="BR147" s="365"/>
      <c r="BS147" s="365"/>
      <c r="BT147" s="365"/>
      <c r="BU147" s="365"/>
      <c r="BV147" s="365"/>
    </row>
    <row r="148" spans="63:74" x14ac:dyDescent="0.25">
      <c r="BK148" s="365"/>
      <c r="BL148" s="365"/>
      <c r="BM148" s="365"/>
      <c r="BN148" s="365"/>
      <c r="BO148" s="365"/>
      <c r="BP148" s="365"/>
      <c r="BQ148" s="365"/>
      <c r="BR148" s="365"/>
      <c r="BS148" s="365"/>
      <c r="BT148" s="365"/>
      <c r="BU148" s="365"/>
      <c r="BV148" s="365"/>
    </row>
    <row r="149" spans="63:74" x14ac:dyDescent="0.25">
      <c r="BK149" s="365"/>
      <c r="BL149" s="365"/>
      <c r="BM149" s="365"/>
      <c r="BN149" s="365"/>
      <c r="BO149" s="365"/>
      <c r="BP149" s="365"/>
      <c r="BQ149" s="365"/>
      <c r="BR149" s="365"/>
      <c r="BS149" s="365"/>
      <c r="BT149" s="365"/>
      <c r="BU149" s="365"/>
      <c r="BV149" s="365"/>
    </row>
    <row r="150" spans="63:74" x14ac:dyDescent="0.25">
      <c r="BK150" s="365"/>
      <c r="BL150" s="365"/>
      <c r="BM150" s="365"/>
      <c r="BN150" s="365"/>
      <c r="BO150" s="365"/>
      <c r="BP150" s="365"/>
      <c r="BQ150" s="365"/>
      <c r="BR150" s="365"/>
      <c r="BS150" s="365"/>
      <c r="BT150" s="365"/>
      <c r="BU150" s="365"/>
      <c r="BV150" s="365"/>
    </row>
    <row r="151" spans="63:74" x14ac:dyDescent="0.25">
      <c r="BK151" s="365"/>
      <c r="BL151" s="365"/>
      <c r="BM151" s="365"/>
      <c r="BN151" s="365"/>
      <c r="BO151" s="365"/>
      <c r="BP151" s="365"/>
      <c r="BQ151" s="365"/>
      <c r="BR151" s="365"/>
      <c r="BS151" s="365"/>
      <c r="BT151" s="365"/>
      <c r="BU151" s="365"/>
      <c r="BV151" s="365"/>
    </row>
    <row r="152" spans="63:74" x14ac:dyDescent="0.25">
      <c r="BK152" s="365"/>
      <c r="BL152" s="365"/>
      <c r="BM152" s="365"/>
      <c r="BN152" s="365"/>
      <c r="BO152" s="365"/>
      <c r="BP152" s="365"/>
      <c r="BQ152" s="365"/>
      <c r="BR152" s="365"/>
      <c r="BS152" s="365"/>
      <c r="BT152" s="365"/>
      <c r="BU152" s="365"/>
      <c r="BV152" s="365"/>
    </row>
    <row r="153" spans="63:74" x14ac:dyDescent="0.25">
      <c r="BK153" s="365"/>
      <c r="BL153" s="365"/>
      <c r="BM153" s="365"/>
      <c r="BN153" s="365"/>
      <c r="BO153" s="365"/>
      <c r="BP153" s="365"/>
      <c r="BQ153" s="365"/>
      <c r="BR153" s="365"/>
      <c r="BS153" s="365"/>
      <c r="BT153" s="365"/>
      <c r="BU153" s="365"/>
      <c r="BV153" s="365"/>
    </row>
    <row r="154" spans="63:74" x14ac:dyDescent="0.25">
      <c r="BK154" s="365"/>
      <c r="BL154" s="365"/>
      <c r="BM154" s="365"/>
      <c r="BN154" s="365"/>
      <c r="BO154" s="365"/>
      <c r="BP154" s="365"/>
      <c r="BQ154" s="365"/>
      <c r="BR154" s="365"/>
      <c r="BS154" s="365"/>
      <c r="BT154" s="365"/>
      <c r="BU154" s="365"/>
      <c r="BV154" s="365"/>
    </row>
    <row r="155" spans="63:74" x14ac:dyDescent="0.25">
      <c r="BK155" s="365"/>
      <c r="BL155" s="365"/>
      <c r="BM155" s="365"/>
      <c r="BN155" s="365"/>
      <c r="BO155" s="365"/>
      <c r="BP155" s="365"/>
      <c r="BQ155" s="365"/>
      <c r="BR155" s="365"/>
      <c r="BS155" s="365"/>
      <c r="BT155" s="365"/>
      <c r="BU155" s="365"/>
      <c r="BV155" s="365"/>
    </row>
    <row r="156" spans="63:74" x14ac:dyDescent="0.25">
      <c r="BK156" s="365"/>
      <c r="BL156" s="365"/>
      <c r="BM156" s="365"/>
      <c r="BN156" s="365"/>
      <c r="BO156" s="365"/>
      <c r="BP156" s="365"/>
      <c r="BQ156" s="365"/>
      <c r="BR156" s="365"/>
      <c r="BS156" s="365"/>
      <c r="BT156" s="365"/>
      <c r="BU156" s="365"/>
      <c r="BV156" s="365"/>
    </row>
    <row r="157" spans="63:74" x14ac:dyDescent="0.25">
      <c r="BK157" s="365"/>
      <c r="BL157" s="365"/>
      <c r="BM157" s="365"/>
      <c r="BN157" s="365"/>
      <c r="BO157" s="365"/>
      <c r="BP157" s="365"/>
      <c r="BQ157" s="365"/>
      <c r="BR157" s="365"/>
      <c r="BS157" s="365"/>
      <c r="BT157" s="365"/>
      <c r="BU157" s="365"/>
      <c r="BV157" s="365"/>
    </row>
    <row r="158" spans="63:74" x14ac:dyDescent="0.25">
      <c r="BK158" s="365"/>
      <c r="BL158" s="365"/>
      <c r="BM158" s="365"/>
      <c r="BN158" s="365"/>
      <c r="BO158" s="365"/>
      <c r="BP158" s="365"/>
      <c r="BQ158" s="365"/>
      <c r="BR158" s="365"/>
      <c r="BS158" s="365"/>
      <c r="BT158" s="365"/>
      <c r="BU158" s="365"/>
      <c r="BV158" s="365"/>
    </row>
    <row r="159" spans="63:74" x14ac:dyDescent="0.25">
      <c r="BK159" s="365"/>
      <c r="BL159" s="365"/>
      <c r="BM159" s="365"/>
      <c r="BN159" s="365"/>
      <c r="BO159" s="365"/>
      <c r="BP159" s="365"/>
      <c r="BQ159" s="365"/>
      <c r="BR159" s="365"/>
      <c r="BS159" s="365"/>
      <c r="BT159" s="365"/>
      <c r="BU159" s="365"/>
      <c r="BV159" s="365"/>
    </row>
    <row r="160" spans="63:74" x14ac:dyDescent="0.25">
      <c r="BK160" s="365"/>
      <c r="BL160" s="365"/>
      <c r="BM160" s="365"/>
      <c r="BN160" s="365"/>
      <c r="BO160" s="365"/>
      <c r="BP160" s="365"/>
      <c r="BQ160" s="365"/>
      <c r="BR160" s="365"/>
      <c r="BS160" s="365"/>
      <c r="BT160" s="365"/>
      <c r="BU160" s="365"/>
      <c r="BV160" s="365"/>
    </row>
    <row r="161" spans="63:74" x14ac:dyDescent="0.25">
      <c r="BK161" s="365"/>
      <c r="BL161" s="365"/>
      <c r="BM161" s="365"/>
      <c r="BN161" s="365"/>
      <c r="BO161" s="365"/>
      <c r="BP161" s="365"/>
      <c r="BQ161" s="365"/>
      <c r="BR161" s="365"/>
      <c r="BS161" s="365"/>
      <c r="BT161" s="365"/>
      <c r="BU161" s="365"/>
      <c r="BV161" s="365"/>
    </row>
    <row r="162" spans="63:74" x14ac:dyDescent="0.25">
      <c r="BK162" s="365"/>
      <c r="BL162" s="365"/>
      <c r="BM162" s="365"/>
      <c r="BN162" s="365"/>
      <c r="BO162" s="365"/>
      <c r="BP162" s="365"/>
      <c r="BQ162" s="365"/>
      <c r="BR162" s="365"/>
      <c r="BS162" s="365"/>
      <c r="BT162" s="365"/>
      <c r="BU162" s="365"/>
      <c r="BV162" s="365"/>
    </row>
    <row r="163" spans="63:74" x14ac:dyDescent="0.25">
      <c r="BK163" s="365"/>
      <c r="BL163" s="365"/>
      <c r="BM163" s="365"/>
      <c r="BN163" s="365"/>
      <c r="BO163" s="365"/>
      <c r="BP163" s="365"/>
      <c r="BQ163" s="365"/>
      <c r="BR163" s="365"/>
      <c r="BS163" s="365"/>
      <c r="BT163" s="365"/>
      <c r="BU163" s="365"/>
      <c r="BV163" s="365"/>
    </row>
    <row r="164" spans="63:74" x14ac:dyDescent="0.25">
      <c r="BK164" s="365"/>
      <c r="BL164" s="365"/>
      <c r="BM164" s="365"/>
      <c r="BN164" s="365"/>
      <c r="BO164" s="365"/>
      <c r="BP164" s="365"/>
      <c r="BQ164" s="365"/>
      <c r="BR164" s="365"/>
      <c r="BS164" s="365"/>
      <c r="BT164" s="365"/>
      <c r="BU164" s="365"/>
      <c r="BV164" s="365"/>
    </row>
    <row r="165" spans="63:74" x14ac:dyDescent="0.25">
      <c r="BK165" s="365"/>
      <c r="BL165" s="365"/>
      <c r="BM165" s="365"/>
      <c r="BN165" s="365"/>
      <c r="BO165" s="365"/>
      <c r="BP165" s="365"/>
      <c r="BQ165" s="365"/>
      <c r="BR165" s="365"/>
      <c r="BS165" s="365"/>
      <c r="BT165" s="365"/>
      <c r="BU165" s="365"/>
      <c r="BV165" s="365"/>
    </row>
    <row r="166" spans="63:74" x14ac:dyDescent="0.25">
      <c r="BK166" s="365"/>
      <c r="BL166" s="365"/>
      <c r="BM166" s="365"/>
      <c r="BN166" s="365"/>
      <c r="BO166" s="365"/>
      <c r="BP166" s="365"/>
      <c r="BQ166" s="365"/>
      <c r="BR166" s="365"/>
      <c r="BS166" s="365"/>
      <c r="BT166" s="365"/>
      <c r="BU166" s="365"/>
      <c r="BV166" s="365"/>
    </row>
    <row r="167" spans="63:74" x14ac:dyDescent="0.25">
      <c r="BK167" s="365"/>
      <c r="BL167" s="365"/>
      <c r="BM167" s="365"/>
      <c r="BN167" s="365"/>
      <c r="BO167" s="365"/>
      <c r="BP167" s="365"/>
      <c r="BQ167" s="365"/>
      <c r="BR167" s="365"/>
      <c r="BS167" s="365"/>
      <c r="BT167" s="365"/>
      <c r="BU167" s="365"/>
      <c r="BV167" s="365"/>
    </row>
    <row r="168" spans="63:74" x14ac:dyDescent="0.25">
      <c r="BK168" s="365"/>
      <c r="BL168" s="365"/>
      <c r="BM168" s="365"/>
      <c r="BN168" s="365"/>
      <c r="BO168" s="365"/>
      <c r="BP168" s="365"/>
      <c r="BQ168" s="365"/>
      <c r="BR168" s="365"/>
      <c r="BS168" s="365"/>
      <c r="BT168" s="365"/>
      <c r="BU168" s="365"/>
      <c r="BV168" s="365"/>
    </row>
    <row r="169" spans="63:74" x14ac:dyDescent="0.25">
      <c r="BK169" s="365"/>
      <c r="BL169" s="365"/>
      <c r="BM169" s="365"/>
      <c r="BN169" s="365"/>
      <c r="BO169" s="365"/>
      <c r="BP169" s="365"/>
      <c r="BQ169" s="365"/>
      <c r="BR169" s="365"/>
      <c r="BS169" s="365"/>
      <c r="BT169" s="365"/>
      <c r="BU169" s="365"/>
      <c r="BV169" s="365"/>
    </row>
    <row r="170" spans="63:74" x14ac:dyDescent="0.25">
      <c r="BK170" s="365"/>
      <c r="BL170" s="365"/>
      <c r="BM170" s="365"/>
      <c r="BN170" s="365"/>
      <c r="BO170" s="365"/>
      <c r="BP170" s="365"/>
      <c r="BQ170" s="365"/>
      <c r="BR170" s="365"/>
      <c r="BS170" s="365"/>
      <c r="BT170" s="365"/>
      <c r="BU170" s="365"/>
      <c r="BV170" s="365"/>
    </row>
    <row r="171" spans="63:74" x14ac:dyDescent="0.25">
      <c r="BK171" s="365"/>
      <c r="BL171" s="365"/>
      <c r="BM171" s="365"/>
      <c r="BN171" s="365"/>
      <c r="BO171" s="365"/>
      <c r="BP171" s="365"/>
      <c r="BQ171" s="365"/>
      <c r="BR171" s="365"/>
      <c r="BS171" s="365"/>
      <c r="BT171" s="365"/>
      <c r="BU171" s="365"/>
      <c r="BV171" s="365"/>
    </row>
    <row r="172" spans="63:74" x14ac:dyDescent="0.25">
      <c r="BK172" s="365"/>
      <c r="BL172" s="365"/>
      <c r="BM172" s="365"/>
      <c r="BN172" s="365"/>
      <c r="BO172" s="365"/>
      <c r="BP172" s="365"/>
      <c r="BQ172" s="365"/>
      <c r="BR172" s="365"/>
      <c r="BS172" s="365"/>
      <c r="BT172" s="365"/>
      <c r="BU172" s="365"/>
      <c r="BV172" s="365"/>
    </row>
    <row r="173" spans="63:74" x14ac:dyDescent="0.25">
      <c r="BK173" s="365"/>
      <c r="BL173" s="365"/>
      <c r="BM173" s="365"/>
      <c r="BN173" s="365"/>
      <c r="BO173" s="365"/>
      <c r="BP173" s="365"/>
      <c r="BQ173" s="365"/>
      <c r="BR173" s="365"/>
      <c r="BS173" s="365"/>
      <c r="BT173" s="365"/>
      <c r="BU173" s="365"/>
      <c r="BV173" s="365"/>
    </row>
    <row r="174" spans="63:74" x14ac:dyDescent="0.25">
      <c r="BK174" s="365"/>
      <c r="BL174" s="365"/>
      <c r="BM174" s="365"/>
      <c r="BN174" s="365"/>
      <c r="BO174" s="365"/>
      <c r="BP174" s="365"/>
      <c r="BQ174" s="365"/>
      <c r="BR174" s="365"/>
      <c r="BS174" s="365"/>
      <c r="BT174" s="365"/>
      <c r="BU174" s="365"/>
      <c r="BV174" s="365"/>
    </row>
    <row r="175" spans="63:74" x14ac:dyDescent="0.25">
      <c r="BK175" s="365"/>
      <c r="BL175" s="365"/>
      <c r="BM175" s="365"/>
      <c r="BN175" s="365"/>
      <c r="BO175" s="365"/>
      <c r="BP175" s="365"/>
      <c r="BQ175" s="365"/>
      <c r="BR175" s="365"/>
      <c r="BS175" s="365"/>
      <c r="BT175" s="365"/>
      <c r="BU175" s="365"/>
      <c r="BV175" s="365"/>
    </row>
    <row r="176" spans="63:74" x14ac:dyDescent="0.25">
      <c r="BK176" s="365"/>
      <c r="BL176" s="365"/>
      <c r="BM176" s="365"/>
      <c r="BN176" s="365"/>
      <c r="BO176" s="365"/>
      <c r="BP176" s="365"/>
      <c r="BQ176" s="365"/>
      <c r="BR176" s="365"/>
      <c r="BS176" s="365"/>
      <c r="BT176" s="365"/>
      <c r="BU176" s="365"/>
      <c r="BV176" s="365"/>
    </row>
    <row r="177" spans="63:74" x14ac:dyDescent="0.25">
      <c r="BK177" s="365"/>
      <c r="BL177" s="365"/>
      <c r="BM177" s="365"/>
      <c r="BN177" s="365"/>
      <c r="BO177" s="365"/>
      <c r="BP177" s="365"/>
      <c r="BQ177" s="365"/>
      <c r="BR177" s="365"/>
      <c r="BS177" s="365"/>
      <c r="BT177" s="365"/>
      <c r="BU177" s="365"/>
      <c r="BV177" s="365"/>
    </row>
    <row r="178" spans="63:74" x14ac:dyDescent="0.25">
      <c r="BK178" s="365"/>
      <c r="BL178" s="365"/>
      <c r="BM178" s="365"/>
      <c r="BN178" s="365"/>
      <c r="BO178" s="365"/>
      <c r="BP178" s="365"/>
      <c r="BQ178" s="365"/>
      <c r="BR178" s="365"/>
      <c r="BS178" s="365"/>
      <c r="BT178" s="365"/>
      <c r="BU178" s="365"/>
      <c r="BV178" s="365"/>
    </row>
    <row r="179" spans="63:74" x14ac:dyDescent="0.25">
      <c r="BK179" s="365"/>
      <c r="BL179" s="365"/>
      <c r="BM179" s="365"/>
      <c r="BN179" s="365"/>
      <c r="BO179" s="365"/>
      <c r="BP179" s="365"/>
      <c r="BQ179" s="365"/>
      <c r="BR179" s="365"/>
      <c r="BS179" s="365"/>
      <c r="BT179" s="365"/>
      <c r="BU179" s="365"/>
      <c r="BV179" s="365"/>
    </row>
    <row r="180" spans="63:74" x14ac:dyDescent="0.25">
      <c r="BK180" s="365"/>
      <c r="BL180" s="365"/>
      <c r="BM180" s="365"/>
      <c r="BN180" s="365"/>
      <c r="BO180" s="365"/>
      <c r="BP180" s="365"/>
      <c r="BQ180" s="365"/>
      <c r="BR180" s="365"/>
      <c r="BS180" s="365"/>
      <c r="BT180" s="365"/>
      <c r="BU180" s="365"/>
      <c r="BV180" s="365"/>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363" customWidth="1"/>
    <col min="56" max="58" width="6.54296875" style="586" customWidth="1"/>
    <col min="59" max="62" width="6.54296875" style="363" customWidth="1"/>
    <col min="63" max="74" width="6.54296875" style="2" customWidth="1"/>
    <col min="75" max="16384" width="9.54296875" style="2"/>
  </cols>
  <sheetData>
    <row r="1" spans="1:74" ht="15.75" customHeight="1" x14ac:dyDescent="0.3">
      <c r="A1" s="758" t="s">
        <v>792</v>
      </c>
      <c r="B1" s="792" t="s">
        <v>1363</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279"/>
    </row>
    <row r="2" spans="1:74" s="5" customFormat="1" ht="12.5" x14ac:dyDescent="0.25">
      <c r="A2" s="759"/>
      <c r="B2" s="486" t="str">
        <f>"U.S. Energy Information Administration  |  Short-Term Energy Outlook  - "&amp;Dates!D1</f>
        <v>U.S. Energy Information Administration  |  Short-Term Energy Outlook  - April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7"/>
      <c r="BE2" s="587"/>
      <c r="BF2" s="587"/>
      <c r="BG2" s="477"/>
      <c r="BH2" s="477"/>
      <c r="BI2" s="477"/>
      <c r="BJ2" s="477"/>
    </row>
    <row r="3" spans="1:74" s="12" customFormat="1" ht="13" x14ac:dyDescent="0.3">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ht="10.5"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3"/>
      <c r="B5" s="7" t="s">
        <v>126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88"/>
      <c r="BE5" s="588"/>
      <c r="BF5" s="588"/>
      <c r="BG5" s="588"/>
      <c r="BH5" s="385"/>
      <c r="BI5" s="385"/>
      <c r="BJ5" s="385"/>
      <c r="BK5" s="385"/>
      <c r="BL5" s="385"/>
      <c r="BM5" s="385"/>
      <c r="BN5" s="385"/>
      <c r="BO5" s="385"/>
      <c r="BP5" s="385"/>
      <c r="BQ5" s="385"/>
      <c r="BR5" s="385"/>
      <c r="BS5" s="385"/>
      <c r="BT5" s="385"/>
      <c r="BU5" s="385"/>
      <c r="BV5" s="385"/>
    </row>
    <row r="6" spans="1:74" ht="11.15" customHeight="1" x14ac:dyDescent="0.25">
      <c r="A6" s="3" t="s">
        <v>765</v>
      </c>
      <c r="B6" s="179" t="s">
        <v>11</v>
      </c>
      <c r="C6" s="232">
        <v>184.9</v>
      </c>
      <c r="D6" s="232">
        <v>182.3</v>
      </c>
      <c r="E6" s="232">
        <v>188.9</v>
      </c>
      <c r="F6" s="232">
        <v>205.4</v>
      </c>
      <c r="G6" s="232">
        <v>220.5</v>
      </c>
      <c r="H6" s="232">
        <v>213.5</v>
      </c>
      <c r="I6" s="232">
        <v>214.8</v>
      </c>
      <c r="J6" s="232">
        <v>211.8</v>
      </c>
      <c r="K6" s="232">
        <v>213.6</v>
      </c>
      <c r="L6" s="232">
        <v>209</v>
      </c>
      <c r="M6" s="232">
        <v>173.2</v>
      </c>
      <c r="N6" s="232">
        <v>151.4</v>
      </c>
      <c r="O6" s="232">
        <v>148.30000000000001</v>
      </c>
      <c r="P6" s="232">
        <v>162.4</v>
      </c>
      <c r="Q6" s="232">
        <v>188.1</v>
      </c>
      <c r="R6" s="232">
        <v>213.8</v>
      </c>
      <c r="S6" s="232">
        <v>211</v>
      </c>
      <c r="T6" s="232">
        <v>190.9</v>
      </c>
      <c r="U6" s="232">
        <v>198.4</v>
      </c>
      <c r="V6" s="232">
        <v>182</v>
      </c>
      <c r="W6" s="232">
        <v>185.4</v>
      </c>
      <c r="X6" s="232">
        <v>187.1</v>
      </c>
      <c r="Y6" s="232">
        <v>181.9</v>
      </c>
      <c r="Z6" s="232">
        <v>175.7</v>
      </c>
      <c r="AA6" s="232">
        <v>174.3</v>
      </c>
      <c r="AB6" s="232">
        <v>166.9</v>
      </c>
      <c r="AC6" s="232">
        <v>112.7</v>
      </c>
      <c r="AD6" s="232">
        <v>64.5</v>
      </c>
      <c r="AE6" s="232">
        <v>104.9</v>
      </c>
      <c r="AF6" s="232">
        <v>131.1</v>
      </c>
      <c r="AG6" s="232">
        <v>138</v>
      </c>
      <c r="AH6" s="232">
        <v>138.9</v>
      </c>
      <c r="AI6" s="232">
        <v>135.4</v>
      </c>
      <c r="AJ6" s="232">
        <v>131.19999999999999</v>
      </c>
      <c r="AK6" s="232">
        <v>128.69999999999999</v>
      </c>
      <c r="AL6" s="232">
        <v>139.4</v>
      </c>
      <c r="AM6" s="232">
        <v>157.5</v>
      </c>
      <c r="AN6" s="232">
        <v>178.4</v>
      </c>
      <c r="AO6" s="232">
        <v>201.1</v>
      </c>
      <c r="AP6" s="232">
        <v>205.5</v>
      </c>
      <c r="AQ6" s="232">
        <v>218.1</v>
      </c>
      <c r="AR6" s="232">
        <v>225.2</v>
      </c>
      <c r="AS6" s="232">
        <v>233.7</v>
      </c>
      <c r="AT6" s="232">
        <v>230.2</v>
      </c>
      <c r="AU6" s="232">
        <v>231</v>
      </c>
      <c r="AV6" s="232">
        <v>249.4</v>
      </c>
      <c r="AW6" s="232">
        <v>248.4</v>
      </c>
      <c r="AX6" s="232">
        <v>230.4</v>
      </c>
      <c r="AY6" s="232">
        <v>242.3</v>
      </c>
      <c r="AZ6" s="232">
        <v>268.52550000000002</v>
      </c>
      <c r="BA6" s="232">
        <v>342</v>
      </c>
      <c r="BB6" s="305">
        <v>316.37950000000001</v>
      </c>
      <c r="BC6" s="305">
        <v>309.01589999999999</v>
      </c>
      <c r="BD6" s="305">
        <v>300.0462</v>
      </c>
      <c r="BE6" s="305">
        <v>291.60140000000001</v>
      </c>
      <c r="BF6" s="305">
        <v>292.46039999999999</v>
      </c>
      <c r="BG6" s="305">
        <v>284.68259999999998</v>
      </c>
      <c r="BH6" s="305">
        <v>277.32859999999999</v>
      </c>
      <c r="BI6" s="305">
        <v>267.50400000000002</v>
      </c>
      <c r="BJ6" s="305">
        <v>260.80090000000001</v>
      </c>
      <c r="BK6" s="305">
        <v>261.952</v>
      </c>
      <c r="BL6" s="305">
        <v>256.14609999999999</v>
      </c>
      <c r="BM6" s="305">
        <v>263.34899999999999</v>
      </c>
      <c r="BN6" s="305">
        <v>269.31009999999998</v>
      </c>
      <c r="BO6" s="305">
        <v>274.3997</v>
      </c>
      <c r="BP6" s="305">
        <v>268.44409999999999</v>
      </c>
      <c r="BQ6" s="305">
        <v>265.85070000000002</v>
      </c>
      <c r="BR6" s="305">
        <v>264.03660000000002</v>
      </c>
      <c r="BS6" s="305">
        <v>254.55019999999999</v>
      </c>
      <c r="BT6" s="305">
        <v>246.07570000000001</v>
      </c>
      <c r="BU6" s="305">
        <v>241.37289999999999</v>
      </c>
      <c r="BV6" s="305">
        <v>234.14830000000001</v>
      </c>
    </row>
    <row r="7" spans="1:74" ht="11.15" customHeight="1" x14ac:dyDescent="0.25">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358"/>
      <c r="BC7" s="358"/>
      <c r="BD7" s="358"/>
      <c r="BE7" s="358"/>
      <c r="BF7" s="358"/>
      <c r="BG7" s="358"/>
      <c r="BH7" s="358"/>
      <c r="BI7" s="358"/>
      <c r="BJ7" s="358"/>
      <c r="BK7" s="358"/>
      <c r="BL7" s="358"/>
      <c r="BM7" s="358"/>
      <c r="BN7" s="358"/>
      <c r="BO7" s="358"/>
      <c r="BP7" s="358"/>
      <c r="BQ7" s="358"/>
      <c r="BR7" s="358"/>
      <c r="BS7" s="358"/>
      <c r="BT7" s="358"/>
      <c r="BU7" s="358"/>
      <c r="BV7" s="358"/>
    </row>
    <row r="8" spans="1:74" ht="11.15" customHeight="1" x14ac:dyDescent="0.25">
      <c r="A8" s="1" t="s">
        <v>491</v>
      </c>
      <c r="B8" s="180" t="s">
        <v>414</v>
      </c>
      <c r="C8" s="232">
        <v>253.04</v>
      </c>
      <c r="D8" s="232">
        <v>257.72500000000002</v>
      </c>
      <c r="E8" s="232">
        <v>254.27500000000001</v>
      </c>
      <c r="F8" s="232">
        <v>270.26</v>
      </c>
      <c r="G8" s="232">
        <v>284.55</v>
      </c>
      <c r="H8" s="232">
        <v>281.97500000000002</v>
      </c>
      <c r="I8" s="232">
        <v>278.33999999999997</v>
      </c>
      <c r="J8" s="232">
        <v>278.64999999999998</v>
      </c>
      <c r="K8" s="232">
        <v>278.02499999999998</v>
      </c>
      <c r="L8" s="232">
        <v>278.82</v>
      </c>
      <c r="M8" s="232">
        <v>258.82499999999999</v>
      </c>
      <c r="N8" s="232">
        <v>234.12</v>
      </c>
      <c r="O8" s="232">
        <v>223.1</v>
      </c>
      <c r="P8" s="232">
        <v>227.4</v>
      </c>
      <c r="Q8" s="232">
        <v>247.5</v>
      </c>
      <c r="R8" s="232">
        <v>270.04000000000002</v>
      </c>
      <c r="S8" s="232">
        <v>274.125</v>
      </c>
      <c r="T8" s="232">
        <v>259.55</v>
      </c>
      <c r="U8" s="232">
        <v>265.36</v>
      </c>
      <c r="V8" s="232">
        <v>253.77500000000001</v>
      </c>
      <c r="W8" s="232">
        <v>248.82</v>
      </c>
      <c r="X8" s="232">
        <v>247.1</v>
      </c>
      <c r="Y8" s="232">
        <v>246.625</v>
      </c>
      <c r="Z8" s="232">
        <v>247.56</v>
      </c>
      <c r="AA8" s="232">
        <v>250.1</v>
      </c>
      <c r="AB8" s="232">
        <v>238.15</v>
      </c>
      <c r="AC8" s="232">
        <v>218.2</v>
      </c>
      <c r="AD8" s="232">
        <v>186.32499999999999</v>
      </c>
      <c r="AE8" s="232">
        <v>183.7</v>
      </c>
      <c r="AF8" s="232">
        <v>200.42</v>
      </c>
      <c r="AG8" s="232">
        <v>210.27500000000001</v>
      </c>
      <c r="AH8" s="232">
        <v>210.72</v>
      </c>
      <c r="AI8" s="232">
        <v>213.2</v>
      </c>
      <c r="AJ8" s="232">
        <v>211.82499999999999</v>
      </c>
      <c r="AK8" s="232">
        <v>207.38</v>
      </c>
      <c r="AL8" s="232">
        <v>216.67500000000001</v>
      </c>
      <c r="AM8" s="232">
        <v>230.9</v>
      </c>
      <c r="AN8" s="232">
        <v>247.25</v>
      </c>
      <c r="AO8" s="232">
        <v>274.56</v>
      </c>
      <c r="AP8" s="232">
        <v>275.67500000000001</v>
      </c>
      <c r="AQ8" s="232">
        <v>288.82</v>
      </c>
      <c r="AR8" s="232">
        <v>295.8</v>
      </c>
      <c r="AS8" s="232">
        <v>301.32499999999999</v>
      </c>
      <c r="AT8" s="232">
        <v>302.94</v>
      </c>
      <c r="AU8" s="232">
        <v>307.07499999999999</v>
      </c>
      <c r="AV8" s="232">
        <v>321.125</v>
      </c>
      <c r="AW8" s="232">
        <v>334.16</v>
      </c>
      <c r="AX8" s="232">
        <v>326.875</v>
      </c>
      <c r="AY8" s="232">
        <v>325.27999999999997</v>
      </c>
      <c r="AZ8" s="232">
        <v>347.75</v>
      </c>
      <c r="BA8" s="232">
        <v>414.625</v>
      </c>
      <c r="BB8" s="305">
        <v>395.40789999999998</v>
      </c>
      <c r="BC8" s="305">
        <v>382.51510000000002</v>
      </c>
      <c r="BD8" s="305">
        <v>374.92500000000001</v>
      </c>
      <c r="BE8" s="305">
        <v>367.39530000000002</v>
      </c>
      <c r="BF8" s="305">
        <v>366.09879999999998</v>
      </c>
      <c r="BG8" s="305">
        <v>362.24310000000003</v>
      </c>
      <c r="BH8" s="305">
        <v>355.04840000000002</v>
      </c>
      <c r="BI8" s="305">
        <v>348.9119</v>
      </c>
      <c r="BJ8" s="305">
        <v>346.43389999999999</v>
      </c>
      <c r="BK8" s="305">
        <v>338.76369999999997</v>
      </c>
      <c r="BL8" s="305">
        <v>331.94880000000001</v>
      </c>
      <c r="BM8" s="305">
        <v>334.36989999999997</v>
      </c>
      <c r="BN8" s="305">
        <v>340.31259999999997</v>
      </c>
      <c r="BO8" s="305">
        <v>347.22680000000003</v>
      </c>
      <c r="BP8" s="305">
        <v>344.18599999999998</v>
      </c>
      <c r="BQ8" s="305">
        <v>340.15820000000002</v>
      </c>
      <c r="BR8" s="305">
        <v>336.18950000000001</v>
      </c>
      <c r="BS8" s="305">
        <v>330.53300000000002</v>
      </c>
      <c r="BT8" s="305">
        <v>323.67399999999998</v>
      </c>
      <c r="BU8" s="305">
        <v>319.11099999999999</v>
      </c>
      <c r="BV8" s="305">
        <v>314.62240000000003</v>
      </c>
    </row>
    <row r="9" spans="1:74" ht="11.15" customHeight="1" x14ac:dyDescent="0.25">
      <c r="A9" s="1" t="s">
        <v>492</v>
      </c>
      <c r="B9" s="180" t="s">
        <v>415</v>
      </c>
      <c r="C9" s="232">
        <v>247.34</v>
      </c>
      <c r="D9" s="232">
        <v>244.82499999999999</v>
      </c>
      <c r="E9" s="232">
        <v>246.92500000000001</v>
      </c>
      <c r="F9" s="232">
        <v>261.95999999999998</v>
      </c>
      <c r="G9" s="232">
        <v>280.27499999999998</v>
      </c>
      <c r="H9" s="232">
        <v>279.32499999999999</v>
      </c>
      <c r="I9" s="232">
        <v>276.89999999999998</v>
      </c>
      <c r="J9" s="232">
        <v>275.27499999999998</v>
      </c>
      <c r="K9" s="232">
        <v>275.52499999999998</v>
      </c>
      <c r="L9" s="232">
        <v>274.77999999999997</v>
      </c>
      <c r="M9" s="232">
        <v>246.17500000000001</v>
      </c>
      <c r="N9" s="232">
        <v>212.58</v>
      </c>
      <c r="O9" s="232">
        <v>203.52500000000001</v>
      </c>
      <c r="P9" s="232">
        <v>218.57499999999999</v>
      </c>
      <c r="Q9" s="232">
        <v>244.15</v>
      </c>
      <c r="R9" s="232">
        <v>270.38</v>
      </c>
      <c r="S9" s="232">
        <v>273.97500000000002</v>
      </c>
      <c r="T9" s="232">
        <v>261.72500000000002</v>
      </c>
      <c r="U9" s="232">
        <v>268.16000000000003</v>
      </c>
      <c r="V9" s="232">
        <v>254.17500000000001</v>
      </c>
      <c r="W9" s="232">
        <v>248.62</v>
      </c>
      <c r="X9" s="232">
        <v>246.57499999999999</v>
      </c>
      <c r="Y9" s="232">
        <v>242.25</v>
      </c>
      <c r="Z9" s="232">
        <v>241.88</v>
      </c>
      <c r="AA9" s="232">
        <v>240.9</v>
      </c>
      <c r="AB9" s="232">
        <v>230.875</v>
      </c>
      <c r="AC9" s="232">
        <v>203.56</v>
      </c>
      <c r="AD9" s="232">
        <v>154.19999999999999</v>
      </c>
      <c r="AE9" s="232">
        <v>174.8</v>
      </c>
      <c r="AF9" s="232">
        <v>201.44</v>
      </c>
      <c r="AG9" s="232">
        <v>209.82499999999999</v>
      </c>
      <c r="AH9" s="232">
        <v>207.18</v>
      </c>
      <c r="AI9" s="232">
        <v>204.65</v>
      </c>
      <c r="AJ9" s="232">
        <v>202.3</v>
      </c>
      <c r="AK9" s="232">
        <v>195.72</v>
      </c>
      <c r="AL9" s="232">
        <v>207.55</v>
      </c>
      <c r="AM9" s="232">
        <v>223.05</v>
      </c>
      <c r="AN9" s="232">
        <v>240.92500000000001</v>
      </c>
      <c r="AO9" s="232">
        <v>272.44</v>
      </c>
      <c r="AP9" s="232">
        <v>277.57499999999999</v>
      </c>
      <c r="AQ9" s="232">
        <v>288.24</v>
      </c>
      <c r="AR9" s="232">
        <v>297.3</v>
      </c>
      <c r="AS9" s="232">
        <v>303.47500000000002</v>
      </c>
      <c r="AT9" s="232">
        <v>303.38</v>
      </c>
      <c r="AU9" s="232">
        <v>304.42500000000001</v>
      </c>
      <c r="AV9" s="232">
        <v>315.82499999999999</v>
      </c>
      <c r="AW9" s="232">
        <v>321.14</v>
      </c>
      <c r="AX9" s="232">
        <v>306.85000000000002</v>
      </c>
      <c r="AY9" s="232">
        <v>311.18</v>
      </c>
      <c r="AZ9" s="232">
        <v>335.67500000000001</v>
      </c>
      <c r="BA9" s="232">
        <v>402.375</v>
      </c>
      <c r="BB9" s="305">
        <v>385.08319999999998</v>
      </c>
      <c r="BC9" s="305">
        <v>376.39620000000002</v>
      </c>
      <c r="BD9" s="305">
        <v>368.83</v>
      </c>
      <c r="BE9" s="305">
        <v>360.79140000000001</v>
      </c>
      <c r="BF9" s="305">
        <v>356.30430000000001</v>
      </c>
      <c r="BG9" s="305">
        <v>347.88909999999998</v>
      </c>
      <c r="BH9" s="305">
        <v>341.26830000000001</v>
      </c>
      <c r="BI9" s="305">
        <v>336.0917</v>
      </c>
      <c r="BJ9" s="305">
        <v>332.0795</v>
      </c>
      <c r="BK9" s="305">
        <v>328.37889999999999</v>
      </c>
      <c r="BL9" s="305">
        <v>326.2568</v>
      </c>
      <c r="BM9" s="305">
        <v>324.8175</v>
      </c>
      <c r="BN9" s="305">
        <v>339.82819999999998</v>
      </c>
      <c r="BO9" s="305">
        <v>340.56150000000002</v>
      </c>
      <c r="BP9" s="305">
        <v>338.71050000000002</v>
      </c>
      <c r="BQ9" s="305">
        <v>335.137</v>
      </c>
      <c r="BR9" s="305">
        <v>335.22820000000002</v>
      </c>
      <c r="BS9" s="305">
        <v>327.99630000000002</v>
      </c>
      <c r="BT9" s="305">
        <v>314.55309999999997</v>
      </c>
      <c r="BU9" s="305">
        <v>309.89769999999999</v>
      </c>
      <c r="BV9" s="305">
        <v>303.25279999999998</v>
      </c>
    </row>
    <row r="10" spans="1:74" ht="11.15" customHeight="1" x14ac:dyDescent="0.25">
      <c r="A10" s="1" t="s">
        <v>493</v>
      </c>
      <c r="B10" s="180" t="s">
        <v>416</v>
      </c>
      <c r="C10" s="232">
        <v>228.24</v>
      </c>
      <c r="D10" s="232">
        <v>230.625</v>
      </c>
      <c r="E10" s="232">
        <v>230.92500000000001</v>
      </c>
      <c r="F10" s="232">
        <v>249.64</v>
      </c>
      <c r="G10" s="232">
        <v>264.97500000000002</v>
      </c>
      <c r="H10" s="232">
        <v>267.25</v>
      </c>
      <c r="I10" s="232">
        <v>259.82</v>
      </c>
      <c r="J10" s="232">
        <v>257.82499999999999</v>
      </c>
      <c r="K10" s="232">
        <v>256.02499999999998</v>
      </c>
      <c r="L10" s="232">
        <v>259.02</v>
      </c>
      <c r="M10" s="232">
        <v>234.15</v>
      </c>
      <c r="N10" s="232">
        <v>202.7</v>
      </c>
      <c r="O10" s="232">
        <v>191.72499999999999</v>
      </c>
      <c r="P10" s="232">
        <v>201.27500000000001</v>
      </c>
      <c r="Q10" s="232">
        <v>226.95</v>
      </c>
      <c r="R10" s="232">
        <v>251.04</v>
      </c>
      <c r="S10" s="232">
        <v>251.625</v>
      </c>
      <c r="T10" s="232">
        <v>235.52500000000001</v>
      </c>
      <c r="U10" s="232">
        <v>242.52</v>
      </c>
      <c r="V10" s="232">
        <v>230.97499999999999</v>
      </c>
      <c r="W10" s="232">
        <v>227.48</v>
      </c>
      <c r="X10" s="232">
        <v>226.57499999999999</v>
      </c>
      <c r="Y10" s="232">
        <v>223.75</v>
      </c>
      <c r="Z10" s="232">
        <v>223.06</v>
      </c>
      <c r="AA10" s="232">
        <v>224.42500000000001</v>
      </c>
      <c r="AB10" s="232">
        <v>211.42500000000001</v>
      </c>
      <c r="AC10" s="232">
        <v>195.2</v>
      </c>
      <c r="AD10" s="232">
        <v>157.15</v>
      </c>
      <c r="AE10" s="232">
        <v>153.19999999999999</v>
      </c>
      <c r="AF10" s="232">
        <v>175.2</v>
      </c>
      <c r="AG10" s="232">
        <v>186.5</v>
      </c>
      <c r="AH10" s="232">
        <v>185.3</v>
      </c>
      <c r="AI10" s="232">
        <v>185.52500000000001</v>
      </c>
      <c r="AJ10" s="232">
        <v>183.2</v>
      </c>
      <c r="AK10" s="232">
        <v>177.52</v>
      </c>
      <c r="AL10" s="232">
        <v>188.45</v>
      </c>
      <c r="AM10" s="232">
        <v>204.05</v>
      </c>
      <c r="AN10" s="232">
        <v>220.7</v>
      </c>
      <c r="AO10" s="232">
        <v>254.72</v>
      </c>
      <c r="AP10" s="232">
        <v>257.875</v>
      </c>
      <c r="AQ10" s="232">
        <v>269.89999999999998</v>
      </c>
      <c r="AR10" s="232">
        <v>274.02499999999998</v>
      </c>
      <c r="AS10" s="232">
        <v>281.52499999999998</v>
      </c>
      <c r="AT10" s="232">
        <v>281.76</v>
      </c>
      <c r="AU10" s="232">
        <v>282.14999999999998</v>
      </c>
      <c r="AV10" s="232">
        <v>295.39999999999998</v>
      </c>
      <c r="AW10" s="232">
        <v>305.42</v>
      </c>
      <c r="AX10" s="232">
        <v>294.3</v>
      </c>
      <c r="AY10" s="232">
        <v>297.14</v>
      </c>
      <c r="AZ10" s="232">
        <v>321.32499999999999</v>
      </c>
      <c r="BA10" s="232">
        <v>391.8</v>
      </c>
      <c r="BB10" s="305">
        <v>371.6103</v>
      </c>
      <c r="BC10" s="305">
        <v>357.92110000000002</v>
      </c>
      <c r="BD10" s="305">
        <v>349.81029999999998</v>
      </c>
      <c r="BE10" s="305">
        <v>337.2724</v>
      </c>
      <c r="BF10" s="305">
        <v>340.88049999999998</v>
      </c>
      <c r="BG10" s="305">
        <v>333.15480000000002</v>
      </c>
      <c r="BH10" s="305">
        <v>325.57060000000001</v>
      </c>
      <c r="BI10" s="305">
        <v>316.82530000000003</v>
      </c>
      <c r="BJ10" s="305">
        <v>310.589</v>
      </c>
      <c r="BK10" s="305">
        <v>308.19589999999999</v>
      </c>
      <c r="BL10" s="305">
        <v>302.39670000000001</v>
      </c>
      <c r="BM10" s="305">
        <v>300.08159999999998</v>
      </c>
      <c r="BN10" s="305">
        <v>313.0668</v>
      </c>
      <c r="BO10" s="305">
        <v>313.98869999999999</v>
      </c>
      <c r="BP10" s="305">
        <v>312.95060000000001</v>
      </c>
      <c r="BQ10" s="305">
        <v>310.24939999999998</v>
      </c>
      <c r="BR10" s="305">
        <v>309.5514</v>
      </c>
      <c r="BS10" s="305">
        <v>300.39819999999997</v>
      </c>
      <c r="BT10" s="305">
        <v>291.4778</v>
      </c>
      <c r="BU10" s="305">
        <v>286.67829999999998</v>
      </c>
      <c r="BV10" s="305">
        <v>280.3184</v>
      </c>
    </row>
    <row r="11" spans="1:74" ht="11.15" customHeight="1" x14ac:dyDescent="0.25">
      <c r="A11" s="1" t="s">
        <v>494</v>
      </c>
      <c r="B11" s="180" t="s">
        <v>417</v>
      </c>
      <c r="C11" s="232">
        <v>245.76</v>
      </c>
      <c r="D11" s="232">
        <v>248.65</v>
      </c>
      <c r="E11" s="232">
        <v>245.77500000000001</v>
      </c>
      <c r="F11" s="232">
        <v>270.94</v>
      </c>
      <c r="G11" s="232">
        <v>292.55</v>
      </c>
      <c r="H11" s="232">
        <v>298.05</v>
      </c>
      <c r="I11" s="232">
        <v>294.72000000000003</v>
      </c>
      <c r="J11" s="232">
        <v>295.625</v>
      </c>
      <c r="K11" s="232">
        <v>301.07499999999999</v>
      </c>
      <c r="L11" s="232">
        <v>298.04000000000002</v>
      </c>
      <c r="M11" s="232">
        <v>286.25</v>
      </c>
      <c r="N11" s="232">
        <v>257.22000000000003</v>
      </c>
      <c r="O11" s="232">
        <v>229.55</v>
      </c>
      <c r="P11" s="232">
        <v>217.9</v>
      </c>
      <c r="Q11" s="232">
        <v>229.65</v>
      </c>
      <c r="R11" s="232">
        <v>265</v>
      </c>
      <c r="S11" s="232">
        <v>296.10000000000002</v>
      </c>
      <c r="T11" s="232">
        <v>292.64999999999998</v>
      </c>
      <c r="U11" s="232">
        <v>276.66000000000003</v>
      </c>
      <c r="V11" s="232">
        <v>267.7</v>
      </c>
      <c r="W11" s="232">
        <v>266.44</v>
      </c>
      <c r="X11" s="232">
        <v>272.07499999999999</v>
      </c>
      <c r="Y11" s="232">
        <v>281.75</v>
      </c>
      <c r="Z11" s="232">
        <v>273.82</v>
      </c>
      <c r="AA11" s="232">
        <v>259.375</v>
      </c>
      <c r="AB11" s="232">
        <v>248.65</v>
      </c>
      <c r="AC11" s="232">
        <v>229.26</v>
      </c>
      <c r="AD11" s="232">
        <v>190.1</v>
      </c>
      <c r="AE11" s="232">
        <v>183.67500000000001</v>
      </c>
      <c r="AF11" s="232">
        <v>221.82</v>
      </c>
      <c r="AG11" s="232">
        <v>232.32499999999999</v>
      </c>
      <c r="AH11" s="232">
        <v>235.54</v>
      </c>
      <c r="AI11" s="232">
        <v>232.1</v>
      </c>
      <c r="AJ11" s="232">
        <v>225.8</v>
      </c>
      <c r="AK11" s="232">
        <v>219.36</v>
      </c>
      <c r="AL11" s="232">
        <v>217.95</v>
      </c>
      <c r="AM11" s="232">
        <v>222.6</v>
      </c>
      <c r="AN11" s="232">
        <v>236.05</v>
      </c>
      <c r="AO11" s="232">
        <v>280.02</v>
      </c>
      <c r="AP11" s="232">
        <v>296.7</v>
      </c>
      <c r="AQ11" s="232">
        <v>310.22000000000003</v>
      </c>
      <c r="AR11" s="232">
        <v>325.82499999999999</v>
      </c>
      <c r="AS11" s="232">
        <v>351.92500000000001</v>
      </c>
      <c r="AT11" s="232">
        <v>365.96</v>
      </c>
      <c r="AU11" s="232">
        <v>361.25</v>
      </c>
      <c r="AV11" s="232">
        <v>356.375</v>
      </c>
      <c r="AW11" s="232">
        <v>353.52</v>
      </c>
      <c r="AX11" s="232">
        <v>342.45</v>
      </c>
      <c r="AY11" s="232">
        <v>334.08</v>
      </c>
      <c r="AZ11" s="232">
        <v>334.4</v>
      </c>
      <c r="BA11" s="232">
        <v>405.97500000000002</v>
      </c>
      <c r="BB11" s="305">
        <v>409.36739999999998</v>
      </c>
      <c r="BC11" s="305">
        <v>400.49209999999999</v>
      </c>
      <c r="BD11" s="305">
        <v>393.11270000000002</v>
      </c>
      <c r="BE11" s="305">
        <v>382.53</v>
      </c>
      <c r="BF11" s="305">
        <v>381.6225</v>
      </c>
      <c r="BG11" s="305">
        <v>379.79230000000001</v>
      </c>
      <c r="BH11" s="305">
        <v>370.47359999999998</v>
      </c>
      <c r="BI11" s="305">
        <v>356.47949999999997</v>
      </c>
      <c r="BJ11" s="305">
        <v>342.50349999999997</v>
      </c>
      <c r="BK11" s="305">
        <v>339.19970000000001</v>
      </c>
      <c r="BL11" s="305">
        <v>336.58449999999999</v>
      </c>
      <c r="BM11" s="305">
        <v>343.50479999999999</v>
      </c>
      <c r="BN11" s="305">
        <v>350.7561</v>
      </c>
      <c r="BO11" s="305">
        <v>360.44799999999998</v>
      </c>
      <c r="BP11" s="305">
        <v>356.68299999999999</v>
      </c>
      <c r="BQ11" s="305">
        <v>351.63310000000001</v>
      </c>
      <c r="BR11" s="305">
        <v>352.09460000000001</v>
      </c>
      <c r="BS11" s="305">
        <v>350.12279999999998</v>
      </c>
      <c r="BT11" s="305">
        <v>339.50599999999997</v>
      </c>
      <c r="BU11" s="305">
        <v>327.73809999999997</v>
      </c>
      <c r="BV11" s="305">
        <v>315.20249999999999</v>
      </c>
    </row>
    <row r="12" spans="1:74" ht="11.15" customHeight="1" x14ac:dyDescent="0.25">
      <c r="A12" s="1" t="s">
        <v>495</v>
      </c>
      <c r="B12" s="180" t="s">
        <v>418</v>
      </c>
      <c r="C12" s="232">
        <v>302.18</v>
      </c>
      <c r="D12" s="232">
        <v>313.82499999999999</v>
      </c>
      <c r="E12" s="232">
        <v>320</v>
      </c>
      <c r="F12" s="232">
        <v>336.94</v>
      </c>
      <c r="G12" s="232">
        <v>344.17500000000001</v>
      </c>
      <c r="H12" s="232">
        <v>343.875</v>
      </c>
      <c r="I12" s="232">
        <v>337.44</v>
      </c>
      <c r="J12" s="232">
        <v>332.2</v>
      </c>
      <c r="K12" s="232">
        <v>333.97500000000002</v>
      </c>
      <c r="L12" s="232">
        <v>347.24</v>
      </c>
      <c r="M12" s="232">
        <v>337.67500000000001</v>
      </c>
      <c r="N12" s="232">
        <v>313.26</v>
      </c>
      <c r="O12" s="232">
        <v>296.92500000000001</v>
      </c>
      <c r="P12" s="232">
        <v>292.22500000000002</v>
      </c>
      <c r="Q12" s="232">
        <v>302.35000000000002</v>
      </c>
      <c r="R12" s="232">
        <v>351.24</v>
      </c>
      <c r="S12" s="232">
        <v>367.4</v>
      </c>
      <c r="T12" s="232">
        <v>348.95</v>
      </c>
      <c r="U12" s="232">
        <v>335.1</v>
      </c>
      <c r="V12" s="232">
        <v>325.5</v>
      </c>
      <c r="W12" s="232">
        <v>332.82</v>
      </c>
      <c r="X12" s="232">
        <v>363.95</v>
      </c>
      <c r="Y12" s="232">
        <v>355.1</v>
      </c>
      <c r="Z12" s="232">
        <v>329.3</v>
      </c>
      <c r="AA12" s="232">
        <v>319.02499999999998</v>
      </c>
      <c r="AB12" s="232">
        <v>314.375</v>
      </c>
      <c r="AC12" s="232">
        <v>298.06</v>
      </c>
      <c r="AD12" s="232">
        <v>255.77500000000001</v>
      </c>
      <c r="AE12" s="232">
        <v>248.1</v>
      </c>
      <c r="AF12" s="232">
        <v>267.27999999999997</v>
      </c>
      <c r="AG12" s="232">
        <v>280.2</v>
      </c>
      <c r="AH12" s="232">
        <v>284.04000000000002</v>
      </c>
      <c r="AI12" s="232">
        <v>284.14999999999998</v>
      </c>
      <c r="AJ12" s="232">
        <v>279.52499999999998</v>
      </c>
      <c r="AK12" s="232">
        <v>276.74</v>
      </c>
      <c r="AL12" s="232">
        <v>277.75</v>
      </c>
      <c r="AM12" s="232">
        <v>287.52499999999998</v>
      </c>
      <c r="AN12" s="232">
        <v>303.8</v>
      </c>
      <c r="AO12" s="232">
        <v>339.86</v>
      </c>
      <c r="AP12" s="232">
        <v>351.82499999999999</v>
      </c>
      <c r="AQ12" s="232">
        <v>366.84</v>
      </c>
      <c r="AR12" s="232">
        <v>376.95</v>
      </c>
      <c r="AS12" s="232">
        <v>386.82499999999999</v>
      </c>
      <c r="AT12" s="232">
        <v>393.74</v>
      </c>
      <c r="AU12" s="232">
        <v>392.95</v>
      </c>
      <c r="AV12" s="232">
        <v>399.77499999999998</v>
      </c>
      <c r="AW12" s="232">
        <v>415.82</v>
      </c>
      <c r="AX12" s="232">
        <v>415.45</v>
      </c>
      <c r="AY12" s="232">
        <v>415.46</v>
      </c>
      <c r="AZ12" s="232">
        <v>422.82499999999999</v>
      </c>
      <c r="BA12" s="232">
        <v>510.52499999999998</v>
      </c>
      <c r="BB12" s="305">
        <v>508.24459999999999</v>
      </c>
      <c r="BC12" s="305">
        <v>489.02019999999999</v>
      </c>
      <c r="BD12" s="305">
        <v>469.51749999999998</v>
      </c>
      <c r="BE12" s="305">
        <v>447.709</v>
      </c>
      <c r="BF12" s="305">
        <v>444.82049999999998</v>
      </c>
      <c r="BG12" s="305">
        <v>442.1336</v>
      </c>
      <c r="BH12" s="305">
        <v>447.52019999999999</v>
      </c>
      <c r="BI12" s="305">
        <v>441.84199999999998</v>
      </c>
      <c r="BJ12" s="305">
        <v>429.6925</v>
      </c>
      <c r="BK12" s="305">
        <v>425.54430000000002</v>
      </c>
      <c r="BL12" s="305">
        <v>417.94029999999998</v>
      </c>
      <c r="BM12" s="305">
        <v>417.23430000000002</v>
      </c>
      <c r="BN12" s="305">
        <v>422.7919</v>
      </c>
      <c r="BO12" s="305">
        <v>423.12169999999998</v>
      </c>
      <c r="BP12" s="305">
        <v>419.90089999999998</v>
      </c>
      <c r="BQ12" s="305">
        <v>416.33699999999999</v>
      </c>
      <c r="BR12" s="305">
        <v>413.57490000000001</v>
      </c>
      <c r="BS12" s="305">
        <v>411.5598</v>
      </c>
      <c r="BT12" s="305">
        <v>399.07429999999999</v>
      </c>
      <c r="BU12" s="305">
        <v>390.49529999999999</v>
      </c>
      <c r="BV12" s="305">
        <v>380.45190000000002</v>
      </c>
    </row>
    <row r="13" spans="1:74" ht="11.15" customHeight="1" x14ac:dyDescent="0.25">
      <c r="A13" s="1" t="s">
        <v>496</v>
      </c>
      <c r="B13" s="180" t="s">
        <v>456</v>
      </c>
      <c r="C13" s="232">
        <v>255.46</v>
      </c>
      <c r="D13" s="232">
        <v>258.72500000000002</v>
      </c>
      <c r="E13" s="232">
        <v>259.125</v>
      </c>
      <c r="F13" s="232">
        <v>275.7</v>
      </c>
      <c r="G13" s="232">
        <v>290.07499999999999</v>
      </c>
      <c r="H13" s="232">
        <v>289.07499999999999</v>
      </c>
      <c r="I13" s="232">
        <v>284.86</v>
      </c>
      <c r="J13" s="232">
        <v>283.57499999999999</v>
      </c>
      <c r="K13" s="232">
        <v>283.55</v>
      </c>
      <c r="L13" s="232">
        <v>286</v>
      </c>
      <c r="M13" s="232">
        <v>264.72500000000002</v>
      </c>
      <c r="N13" s="232">
        <v>236.56</v>
      </c>
      <c r="O13" s="232">
        <v>224.77500000000001</v>
      </c>
      <c r="P13" s="232">
        <v>230.92500000000001</v>
      </c>
      <c r="Q13" s="232">
        <v>251.6</v>
      </c>
      <c r="R13" s="232">
        <v>279.83999999999997</v>
      </c>
      <c r="S13" s="232">
        <v>285.92500000000001</v>
      </c>
      <c r="T13" s="232">
        <v>271.57499999999999</v>
      </c>
      <c r="U13" s="232">
        <v>274</v>
      </c>
      <c r="V13" s="232">
        <v>262.10000000000002</v>
      </c>
      <c r="W13" s="232">
        <v>259.22000000000003</v>
      </c>
      <c r="X13" s="232">
        <v>262.7</v>
      </c>
      <c r="Y13" s="232">
        <v>259.77499999999998</v>
      </c>
      <c r="Z13" s="232">
        <v>255.5</v>
      </c>
      <c r="AA13" s="232">
        <v>254.77500000000001</v>
      </c>
      <c r="AB13" s="232">
        <v>244.2</v>
      </c>
      <c r="AC13" s="232">
        <v>223.42</v>
      </c>
      <c r="AD13" s="232">
        <v>184.05</v>
      </c>
      <c r="AE13" s="232">
        <v>186.95</v>
      </c>
      <c r="AF13" s="232">
        <v>208.22</v>
      </c>
      <c r="AG13" s="232">
        <v>218.32499999999999</v>
      </c>
      <c r="AH13" s="232">
        <v>218.24</v>
      </c>
      <c r="AI13" s="232">
        <v>218.27500000000001</v>
      </c>
      <c r="AJ13" s="232">
        <v>215.8</v>
      </c>
      <c r="AK13" s="232">
        <v>210.82</v>
      </c>
      <c r="AL13" s="232">
        <v>219.52500000000001</v>
      </c>
      <c r="AM13" s="232">
        <v>233.42500000000001</v>
      </c>
      <c r="AN13" s="232">
        <v>250.1</v>
      </c>
      <c r="AO13" s="232">
        <v>281.04000000000002</v>
      </c>
      <c r="AP13" s="232">
        <v>285.82499999999999</v>
      </c>
      <c r="AQ13" s="232">
        <v>298.52</v>
      </c>
      <c r="AR13" s="232">
        <v>306.375</v>
      </c>
      <c r="AS13" s="232">
        <v>313.60000000000002</v>
      </c>
      <c r="AT13" s="232">
        <v>315.77999999999997</v>
      </c>
      <c r="AU13" s="232">
        <v>317.5</v>
      </c>
      <c r="AV13" s="232">
        <v>329.05</v>
      </c>
      <c r="AW13" s="232">
        <v>339.48</v>
      </c>
      <c r="AX13" s="232">
        <v>330.65</v>
      </c>
      <c r="AY13" s="232">
        <v>331.46</v>
      </c>
      <c r="AZ13" s="232">
        <v>351.72500000000002</v>
      </c>
      <c r="BA13" s="232">
        <v>422.17500000000001</v>
      </c>
      <c r="BB13" s="305">
        <v>408.54270000000002</v>
      </c>
      <c r="BC13" s="305">
        <v>395.69110000000001</v>
      </c>
      <c r="BD13" s="305">
        <v>386.0401</v>
      </c>
      <c r="BE13" s="305">
        <v>374.99279999999999</v>
      </c>
      <c r="BF13" s="305">
        <v>372.9821</v>
      </c>
      <c r="BG13" s="305">
        <v>367.8603</v>
      </c>
      <c r="BH13" s="305">
        <v>362.65309999999999</v>
      </c>
      <c r="BI13" s="305">
        <v>355.85849999999999</v>
      </c>
      <c r="BJ13" s="305">
        <v>350.49439999999998</v>
      </c>
      <c r="BK13" s="305">
        <v>345.70979999999997</v>
      </c>
      <c r="BL13" s="305">
        <v>340.4735</v>
      </c>
      <c r="BM13" s="305">
        <v>340.82769999999999</v>
      </c>
      <c r="BN13" s="305">
        <v>350.2885</v>
      </c>
      <c r="BO13" s="305">
        <v>353.46640000000002</v>
      </c>
      <c r="BP13" s="305">
        <v>351.09390000000002</v>
      </c>
      <c r="BQ13" s="305">
        <v>347.41559999999998</v>
      </c>
      <c r="BR13" s="305">
        <v>345.12959999999998</v>
      </c>
      <c r="BS13" s="305">
        <v>339.62099999999998</v>
      </c>
      <c r="BT13" s="305">
        <v>329.29849999999999</v>
      </c>
      <c r="BU13" s="305">
        <v>323.42840000000001</v>
      </c>
      <c r="BV13" s="305">
        <v>316.9796</v>
      </c>
    </row>
    <row r="14" spans="1:74" ht="11.15" customHeight="1" x14ac:dyDescent="0.25">
      <c r="A14" s="1" t="s">
        <v>519</v>
      </c>
      <c r="B14" s="10" t="s">
        <v>13</v>
      </c>
      <c r="C14" s="232">
        <v>267.12</v>
      </c>
      <c r="D14" s="232">
        <v>270.47500000000002</v>
      </c>
      <c r="E14" s="232">
        <v>270.89999999999998</v>
      </c>
      <c r="F14" s="232">
        <v>287.32</v>
      </c>
      <c r="G14" s="232">
        <v>298.67500000000001</v>
      </c>
      <c r="H14" s="232">
        <v>296.95</v>
      </c>
      <c r="I14" s="232">
        <v>292.77999999999997</v>
      </c>
      <c r="J14" s="232">
        <v>291.42500000000001</v>
      </c>
      <c r="K14" s="232">
        <v>291.47500000000002</v>
      </c>
      <c r="L14" s="232">
        <v>294.26</v>
      </c>
      <c r="M14" s="232">
        <v>273.57499999999999</v>
      </c>
      <c r="N14" s="232">
        <v>245.72</v>
      </c>
      <c r="O14" s="232">
        <v>233.75</v>
      </c>
      <c r="P14" s="232">
        <v>239.32499999999999</v>
      </c>
      <c r="Q14" s="232">
        <v>259.42500000000001</v>
      </c>
      <c r="R14" s="232">
        <v>288.12</v>
      </c>
      <c r="S14" s="232">
        <v>294.625</v>
      </c>
      <c r="T14" s="232">
        <v>280.35000000000002</v>
      </c>
      <c r="U14" s="232">
        <v>282.32</v>
      </c>
      <c r="V14" s="232">
        <v>270.67500000000001</v>
      </c>
      <c r="W14" s="232">
        <v>268.14</v>
      </c>
      <c r="X14" s="232">
        <v>272.39999999999998</v>
      </c>
      <c r="Y14" s="232">
        <v>269.32499999999999</v>
      </c>
      <c r="Z14" s="232">
        <v>264.5</v>
      </c>
      <c r="AA14" s="232">
        <v>263.55</v>
      </c>
      <c r="AB14" s="232">
        <v>253.25</v>
      </c>
      <c r="AC14" s="232">
        <v>232.9</v>
      </c>
      <c r="AD14" s="232">
        <v>193.82499999999999</v>
      </c>
      <c r="AE14" s="232">
        <v>196.05</v>
      </c>
      <c r="AF14" s="232">
        <v>216.96</v>
      </c>
      <c r="AG14" s="232">
        <v>227.2</v>
      </c>
      <c r="AH14" s="232">
        <v>227.22</v>
      </c>
      <c r="AI14" s="232">
        <v>227.35</v>
      </c>
      <c r="AJ14" s="232">
        <v>224.82499999999999</v>
      </c>
      <c r="AK14" s="232">
        <v>219.98</v>
      </c>
      <c r="AL14" s="232">
        <v>228.35</v>
      </c>
      <c r="AM14" s="232">
        <v>242.02500000000001</v>
      </c>
      <c r="AN14" s="232">
        <v>258.7</v>
      </c>
      <c r="AO14" s="232">
        <v>289.76</v>
      </c>
      <c r="AP14" s="232">
        <v>294.77499999999998</v>
      </c>
      <c r="AQ14" s="232">
        <v>307.62</v>
      </c>
      <c r="AR14" s="232">
        <v>315.67500000000001</v>
      </c>
      <c r="AS14" s="232">
        <v>323.05</v>
      </c>
      <c r="AT14" s="232">
        <v>325.54000000000002</v>
      </c>
      <c r="AU14" s="232">
        <v>327.14999999999998</v>
      </c>
      <c r="AV14" s="232">
        <v>338.42500000000001</v>
      </c>
      <c r="AW14" s="232">
        <v>349.1</v>
      </c>
      <c r="AX14" s="232">
        <v>340.6</v>
      </c>
      <c r="AY14" s="232">
        <v>341.28</v>
      </c>
      <c r="AZ14" s="232">
        <v>361.1</v>
      </c>
      <c r="BA14" s="232">
        <v>432.17500000000001</v>
      </c>
      <c r="BB14" s="305">
        <v>419.35939999999999</v>
      </c>
      <c r="BC14" s="305">
        <v>407.11180000000002</v>
      </c>
      <c r="BD14" s="305">
        <v>397.75110000000001</v>
      </c>
      <c r="BE14" s="305">
        <v>387.1918</v>
      </c>
      <c r="BF14" s="305">
        <v>385.43720000000002</v>
      </c>
      <c r="BG14" s="305">
        <v>380.54309999999998</v>
      </c>
      <c r="BH14" s="305">
        <v>375.61250000000001</v>
      </c>
      <c r="BI14" s="305">
        <v>369.03699999999998</v>
      </c>
      <c r="BJ14" s="305">
        <v>363.88580000000002</v>
      </c>
      <c r="BK14" s="305">
        <v>359.01990000000001</v>
      </c>
      <c r="BL14" s="305">
        <v>353.8424</v>
      </c>
      <c r="BM14" s="305">
        <v>354.03550000000001</v>
      </c>
      <c r="BN14" s="305">
        <v>363.56939999999997</v>
      </c>
      <c r="BO14" s="305">
        <v>366.82310000000001</v>
      </c>
      <c r="BP14" s="305">
        <v>364.37700000000001</v>
      </c>
      <c r="BQ14" s="305">
        <v>360.92950000000002</v>
      </c>
      <c r="BR14" s="305">
        <v>358.73250000000002</v>
      </c>
      <c r="BS14" s="305">
        <v>353.34339999999997</v>
      </c>
      <c r="BT14" s="305">
        <v>343.24059999999997</v>
      </c>
      <c r="BU14" s="305">
        <v>337.54989999999998</v>
      </c>
      <c r="BV14" s="305">
        <v>331.291</v>
      </c>
    </row>
    <row r="15" spans="1:74" ht="11.15" customHeight="1" x14ac:dyDescent="0.25">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359"/>
      <c r="BC15" s="359"/>
      <c r="BD15" s="359"/>
      <c r="BE15" s="359"/>
      <c r="BF15" s="359"/>
      <c r="BG15" s="359"/>
      <c r="BH15" s="359"/>
      <c r="BI15" s="359"/>
      <c r="BJ15" s="359"/>
      <c r="BK15" s="359"/>
      <c r="BL15" s="359"/>
      <c r="BM15" s="359"/>
      <c r="BN15" s="359"/>
      <c r="BO15" s="359"/>
      <c r="BP15" s="359"/>
      <c r="BQ15" s="359"/>
      <c r="BR15" s="359"/>
      <c r="BS15" s="359"/>
      <c r="BT15" s="359"/>
      <c r="BU15" s="359"/>
      <c r="BV15" s="359"/>
    </row>
    <row r="16" spans="1:74" ht="11.15" customHeight="1" x14ac:dyDescent="0.25">
      <c r="A16" s="1"/>
      <c r="B16" s="7" t="s">
        <v>743</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360"/>
      <c r="BC16" s="360"/>
      <c r="BD16" s="360"/>
      <c r="BE16" s="360"/>
      <c r="BF16" s="360"/>
      <c r="BG16" s="360"/>
      <c r="BH16" s="360"/>
      <c r="BI16" s="360"/>
      <c r="BJ16" s="360"/>
      <c r="BK16" s="360"/>
      <c r="BL16" s="360"/>
      <c r="BM16" s="360"/>
      <c r="BN16" s="360"/>
      <c r="BO16" s="360"/>
      <c r="BP16" s="360"/>
      <c r="BQ16" s="360"/>
      <c r="BR16" s="360"/>
      <c r="BS16" s="360"/>
      <c r="BT16" s="360"/>
      <c r="BU16" s="360"/>
      <c r="BV16" s="360"/>
    </row>
    <row r="17" spans="1:74" ht="11.15" customHeight="1" x14ac:dyDescent="0.25">
      <c r="A17" s="1"/>
      <c r="B17" s="7" t="s">
        <v>112</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361"/>
      <c r="BC17" s="361"/>
      <c r="BD17" s="361"/>
      <c r="BE17" s="361"/>
      <c r="BF17" s="361"/>
      <c r="BG17" s="361"/>
      <c r="BH17" s="361"/>
      <c r="BI17" s="361"/>
      <c r="BJ17" s="361"/>
      <c r="BK17" s="361"/>
      <c r="BL17" s="361"/>
      <c r="BM17" s="361"/>
      <c r="BN17" s="361"/>
      <c r="BO17" s="361"/>
      <c r="BP17" s="361"/>
      <c r="BQ17" s="361"/>
      <c r="BR17" s="361"/>
      <c r="BS17" s="361"/>
      <c r="BT17" s="361"/>
      <c r="BU17" s="361"/>
      <c r="BV17" s="361"/>
    </row>
    <row r="18" spans="1:74" ht="11.15" customHeight="1" x14ac:dyDescent="0.25">
      <c r="A18" s="1" t="s">
        <v>483</v>
      </c>
      <c r="B18" s="180" t="s">
        <v>414</v>
      </c>
      <c r="C18" s="68">
        <v>65.037000000000006</v>
      </c>
      <c r="D18" s="68">
        <v>63.106000000000002</v>
      </c>
      <c r="E18" s="68">
        <v>58.372</v>
      </c>
      <c r="F18" s="68">
        <v>64.718000000000004</v>
      </c>
      <c r="G18" s="68">
        <v>68.311000000000007</v>
      </c>
      <c r="H18" s="68">
        <v>66.777000000000001</v>
      </c>
      <c r="I18" s="68">
        <v>64.870999999999995</v>
      </c>
      <c r="J18" s="68">
        <v>66.650999999999996</v>
      </c>
      <c r="K18" s="68">
        <v>70.203999999999994</v>
      </c>
      <c r="L18" s="68">
        <v>66.430000000000007</v>
      </c>
      <c r="M18" s="68">
        <v>60.886000000000003</v>
      </c>
      <c r="N18" s="68">
        <v>62.893999999999998</v>
      </c>
      <c r="O18" s="68">
        <v>72.680000000000007</v>
      </c>
      <c r="P18" s="68">
        <v>65.840999999999994</v>
      </c>
      <c r="Q18" s="68">
        <v>62.460999999999999</v>
      </c>
      <c r="R18" s="68">
        <v>60.741999999999997</v>
      </c>
      <c r="S18" s="68">
        <v>65.733999999999995</v>
      </c>
      <c r="T18" s="68">
        <v>59.764000000000003</v>
      </c>
      <c r="U18" s="68">
        <v>61.113999999999997</v>
      </c>
      <c r="V18" s="68">
        <v>65.254000000000005</v>
      </c>
      <c r="W18" s="68">
        <v>64.953999999999994</v>
      </c>
      <c r="X18" s="68">
        <v>60.265000000000001</v>
      </c>
      <c r="Y18" s="68">
        <v>61.238999999999997</v>
      </c>
      <c r="Z18" s="68">
        <v>65.614000000000004</v>
      </c>
      <c r="AA18" s="68">
        <v>68.129000000000005</v>
      </c>
      <c r="AB18" s="68">
        <v>63.762999999999998</v>
      </c>
      <c r="AC18" s="68">
        <v>70.994</v>
      </c>
      <c r="AD18" s="68">
        <v>70.212000000000003</v>
      </c>
      <c r="AE18" s="68">
        <v>74.366</v>
      </c>
      <c r="AF18" s="68">
        <v>73.144999999999996</v>
      </c>
      <c r="AG18" s="68">
        <v>69.203999999999994</v>
      </c>
      <c r="AH18" s="68">
        <v>62.131</v>
      </c>
      <c r="AI18" s="68">
        <v>61.838999999999999</v>
      </c>
      <c r="AJ18" s="68">
        <v>61.701000000000001</v>
      </c>
      <c r="AK18" s="68">
        <v>67.299000000000007</v>
      </c>
      <c r="AL18" s="68">
        <v>68.522000000000006</v>
      </c>
      <c r="AM18" s="68">
        <v>67.078999999999994</v>
      </c>
      <c r="AN18" s="68">
        <v>68.396000000000001</v>
      </c>
      <c r="AO18" s="68">
        <v>65.108999999999995</v>
      </c>
      <c r="AP18" s="68">
        <v>63.481000000000002</v>
      </c>
      <c r="AQ18" s="68">
        <v>66.42</v>
      </c>
      <c r="AR18" s="68">
        <v>69.852000000000004</v>
      </c>
      <c r="AS18" s="68">
        <v>62.661000000000001</v>
      </c>
      <c r="AT18" s="68">
        <v>55.451999999999998</v>
      </c>
      <c r="AU18" s="68">
        <v>59.027000000000001</v>
      </c>
      <c r="AV18" s="68">
        <v>53.113</v>
      </c>
      <c r="AW18" s="68">
        <v>56.872</v>
      </c>
      <c r="AX18" s="68">
        <v>61.823</v>
      </c>
      <c r="AY18" s="68">
        <v>65.540000000000006</v>
      </c>
      <c r="AZ18" s="68">
        <v>60.627000000000002</v>
      </c>
      <c r="BA18" s="68">
        <v>56.360999999999997</v>
      </c>
      <c r="BB18" s="301">
        <v>58.967509999999997</v>
      </c>
      <c r="BC18" s="301">
        <v>62.439450000000001</v>
      </c>
      <c r="BD18" s="301">
        <v>66.105379999999997</v>
      </c>
      <c r="BE18" s="301">
        <v>66.884039999999999</v>
      </c>
      <c r="BF18" s="301">
        <v>64.790180000000007</v>
      </c>
      <c r="BG18" s="301">
        <v>62.631169999999997</v>
      </c>
      <c r="BH18" s="301">
        <v>61.768599999999999</v>
      </c>
      <c r="BI18" s="301">
        <v>64.615859999999998</v>
      </c>
      <c r="BJ18" s="301">
        <v>68.661010000000005</v>
      </c>
      <c r="BK18" s="301">
        <v>70.800529999999995</v>
      </c>
      <c r="BL18" s="301">
        <v>71.887079999999997</v>
      </c>
      <c r="BM18" s="301">
        <v>67.1374</v>
      </c>
      <c r="BN18" s="301">
        <v>65.350449999999995</v>
      </c>
      <c r="BO18" s="301">
        <v>65.776129999999995</v>
      </c>
      <c r="BP18" s="301">
        <v>67.570580000000007</v>
      </c>
      <c r="BQ18" s="301">
        <v>67.713120000000004</v>
      </c>
      <c r="BR18" s="301">
        <v>65.492339999999999</v>
      </c>
      <c r="BS18" s="301">
        <v>62.878619999999998</v>
      </c>
      <c r="BT18" s="301">
        <v>61.182220000000001</v>
      </c>
      <c r="BU18" s="301">
        <v>63.803959999999996</v>
      </c>
      <c r="BV18" s="301">
        <v>68.528580000000005</v>
      </c>
    </row>
    <row r="19" spans="1:74" ht="11.15" customHeight="1" x14ac:dyDescent="0.25">
      <c r="A19" s="1" t="s">
        <v>484</v>
      </c>
      <c r="B19" s="180" t="s">
        <v>415</v>
      </c>
      <c r="C19" s="68">
        <v>57.692</v>
      </c>
      <c r="D19" s="68">
        <v>60.232999999999997</v>
      </c>
      <c r="E19" s="68">
        <v>57.183</v>
      </c>
      <c r="F19" s="68">
        <v>57.2</v>
      </c>
      <c r="G19" s="68">
        <v>53.886000000000003</v>
      </c>
      <c r="H19" s="68">
        <v>53.488</v>
      </c>
      <c r="I19" s="68">
        <v>53.406999999999996</v>
      </c>
      <c r="J19" s="68">
        <v>53.040999999999997</v>
      </c>
      <c r="K19" s="68">
        <v>53.164000000000001</v>
      </c>
      <c r="L19" s="68">
        <v>47.779000000000003</v>
      </c>
      <c r="M19" s="68">
        <v>49.088000000000001</v>
      </c>
      <c r="N19" s="68">
        <v>56.136000000000003</v>
      </c>
      <c r="O19" s="68">
        <v>60.779000000000003</v>
      </c>
      <c r="P19" s="68">
        <v>59.04</v>
      </c>
      <c r="Q19" s="68">
        <v>54.545000000000002</v>
      </c>
      <c r="R19" s="68">
        <v>51.552</v>
      </c>
      <c r="S19" s="68">
        <v>47.444000000000003</v>
      </c>
      <c r="T19" s="68">
        <v>49.584000000000003</v>
      </c>
      <c r="U19" s="68">
        <v>50.218000000000004</v>
      </c>
      <c r="V19" s="68">
        <v>51.265000000000001</v>
      </c>
      <c r="W19" s="68">
        <v>51.040999999999997</v>
      </c>
      <c r="X19" s="68">
        <v>47.15</v>
      </c>
      <c r="Y19" s="68">
        <v>49.234999999999999</v>
      </c>
      <c r="Z19" s="68">
        <v>55.015999999999998</v>
      </c>
      <c r="AA19" s="68">
        <v>57.926000000000002</v>
      </c>
      <c r="AB19" s="68">
        <v>58.93</v>
      </c>
      <c r="AC19" s="68">
        <v>60.194000000000003</v>
      </c>
      <c r="AD19" s="68">
        <v>56.542999999999999</v>
      </c>
      <c r="AE19" s="68">
        <v>56.207000000000001</v>
      </c>
      <c r="AF19" s="68">
        <v>52.68</v>
      </c>
      <c r="AG19" s="68">
        <v>50.707999999999998</v>
      </c>
      <c r="AH19" s="68">
        <v>48.598999999999997</v>
      </c>
      <c r="AI19" s="68">
        <v>46.204999999999998</v>
      </c>
      <c r="AJ19" s="68">
        <v>47.627867000000002</v>
      </c>
      <c r="AK19" s="68">
        <v>52.601697999999999</v>
      </c>
      <c r="AL19" s="68">
        <v>50.861750000000001</v>
      </c>
      <c r="AM19" s="68">
        <v>55.052</v>
      </c>
      <c r="AN19" s="68">
        <v>52.698</v>
      </c>
      <c r="AO19" s="68">
        <v>50.692439</v>
      </c>
      <c r="AP19" s="68">
        <v>49.180413999999999</v>
      </c>
      <c r="AQ19" s="68">
        <v>47.763827999999997</v>
      </c>
      <c r="AR19" s="68">
        <v>50.647512999999996</v>
      </c>
      <c r="AS19" s="68">
        <v>48.476410000000001</v>
      </c>
      <c r="AT19" s="68">
        <v>46.961309</v>
      </c>
      <c r="AU19" s="68">
        <v>46.887895</v>
      </c>
      <c r="AV19" s="68">
        <v>45.054988999999999</v>
      </c>
      <c r="AW19" s="68">
        <v>46.944713</v>
      </c>
      <c r="AX19" s="68">
        <v>50.878838000000002</v>
      </c>
      <c r="AY19" s="68">
        <v>58.762146000000001</v>
      </c>
      <c r="AZ19" s="68">
        <v>59.844000000000001</v>
      </c>
      <c r="BA19" s="68">
        <v>56.665999999999997</v>
      </c>
      <c r="BB19" s="301">
        <v>54.152949999999997</v>
      </c>
      <c r="BC19" s="301">
        <v>52.602049999999998</v>
      </c>
      <c r="BD19" s="301">
        <v>52.925240000000002</v>
      </c>
      <c r="BE19" s="301">
        <v>52.229340000000001</v>
      </c>
      <c r="BF19" s="301">
        <v>50.680079999999997</v>
      </c>
      <c r="BG19" s="301">
        <v>50.26887</v>
      </c>
      <c r="BH19" s="301">
        <v>47.623440000000002</v>
      </c>
      <c r="BI19" s="301">
        <v>49.129849999999998</v>
      </c>
      <c r="BJ19" s="301">
        <v>50.572450000000003</v>
      </c>
      <c r="BK19" s="301">
        <v>54.42183</v>
      </c>
      <c r="BL19" s="301">
        <v>55.804290000000002</v>
      </c>
      <c r="BM19" s="301">
        <v>52.949480000000001</v>
      </c>
      <c r="BN19" s="301">
        <v>51.860039999999998</v>
      </c>
      <c r="BO19" s="301">
        <v>50.916780000000003</v>
      </c>
      <c r="BP19" s="301">
        <v>51.781390000000002</v>
      </c>
      <c r="BQ19" s="301">
        <v>51.48359</v>
      </c>
      <c r="BR19" s="301">
        <v>50.113439999999997</v>
      </c>
      <c r="BS19" s="301">
        <v>51.192869999999999</v>
      </c>
      <c r="BT19" s="301">
        <v>47.893520000000002</v>
      </c>
      <c r="BU19" s="301">
        <v>48.177309999999999</v>
      </c>
      <c r="BV19" s="301">
        <v>50.002079999999999</v>
      </c>
    </row>
    <row r="20" spans="1:74" ht="11.15" customHeight="1" x14ac:dyDescent="0.25">
      <c r="A20" s="1" t="s">
        <v>485</v>
      </c>
      <c r="B20" s="180" t="s">
        <v>416</v>
      </c>
      <c r="C20" s="68">
        <v>84.108000000000004</v>
      </c>
      <c r="D20" s="68">
        <v>87.947999999999993</v>
      </c>
      <c r="E20" s="68">
        <v>84.445999999999998</v>
      </c>
      <c r="F20" s="68">
        <v>80.048000000000002</v>
      </c>
      <c r="G20" s="68">
        <v>82.352999999999994</v>
      </c>
      <c r="H20" s="68">
        <v>82.534000000000006</v>
      </c>
      <c r="I20" s="68">
        <v>78.759</v>
      </c>
      <c r="J20" s="68">
        <v>80.692999999999998</v>
      </c>
      <c r="K20" s="68">
        <v>80.802999999999997</v>
      </c>
      <c r="L20" s="68">
        <v>84.022999999999996</v>
      </c>
      <c r="M20" s="68">
        <v>84.421999999999997</v>
      </c>
      <c r="N20" s="68">
        <v>90.756</v>
      </c>
      <c r="O20" s="68">
        <v>88.73</v>
      </c>
      <c r="P20" s="68">
        <v>88.257000000000005</v>
      </c>
      <c r="Q20" s="68">
        <v>82.307000000000002</v>
      </c>
      <c r="R20" s="68">
        <v>84.004000000000005</v>
      </c>
      <c r="S20" s="68">
        <v>84.486000000000004</v>
      </c>
      <c r="T20" s="68">
        <v>82.552000000000007</v>
      </c>
      <c r="U20" s="68">
        <v>84.76</v>
      </c>
      <c r="V20" s="68">
        <v>77.432000000000002</v>
      </c>
      <c r="W20" s="68">
        <v>81.572000000000003</v>
      </c>
      <c r="X20" s="68">
        <v>82.971000000000004</v>
      </c>
      <c r="Y20" s="68">
        <v>84.799000000000007</v>
      </c>
      <c r="Z20" s="68">
        <v>91.989000000000004</v>
      </c>
      <c r="AA20" s="68">
        <v>98.376999999999995</v>
      </c>
      <c r="AB20" s="68">
        <v>89.394000000000005</v>
      </c>
      <c r="AC20" s="68">
        <v>85.807000000000002</v>
      </c>
      <c r="AD20" s="68">
        <v>91.820999999999998</v>
      </c>
      <c r="AE20" s="68">
        <v>91.186000000000007</v>
      </c>
      <c r="AF20" s="68">
        <v>91.317999999999998</v>
      </c>
      <c r="AG20" s="68">
        <v>93.286000000000001</v>
      </c>
      <c r="AH20" s="68">
        <v>90.034000000000006</v>
      </c>
      <c r="AI20" s="68">
        <v>80.433999999999997</v>
      </c>
      <c r="AJ20" s="68">
        <v>81.731999999999999</v>
      </c>
      <c r="AK20" s="68">
        <v>82.158000000000001</v>
      </c>
      <c r="AL20" s="68">
        <v>83.95</v>
      </c>
      <c r="AM20" s="68">
        <v>90.986999999999995</v>
      </c>
      <c r="AN20" s="68">
        <v>78.911000000000001</v>
      </c>
      <c r="AO20" s="68">
        <v>81.929000000000002</v>
      </c>
      <c r="AP20" s="68">
        <v>86.882999999999996</v>
      </c>
      <c r="AQ20" s="68">
        <v>88.853999999999999</v>
      </c>
      <c r="AR20" s="68">
        <v>81.611999999999995</v>
      </c>
      <c r="AS20" s="68">
        <v>83.454999999999998</v>
      </c>
      <c r="AT20" s="68">
        <v>85.762</v>
      </c>
      <c r="AU20" s="68">
        <v>82.921999999999997</v>
      </c>
      <c r="AV20" s="68">
        <v>82.635999999999996</v>
      </c>
      <c r="AW20" s="68">
        <v>81.626000000000005</v>
      </c>
      <c r="AX20" s="68">
        <v>81.739000000000004</v>
      </c>
      <c r="AY20" s="68">
        <v>86.344999999999999</v>
      </c>
      <c r="AZ20" s="68">
        <v>85.712999999999994</v>
      </c>
      <c r="BA20" s="68">
        <v>86.106999999999999</v>
      </c>
      <c r="BB20" s="301">
        <v>87.498599999999996</v>
      </c>
      <c r="BC20" s="301">
        <v>88.322270000000003</v>
      </c>
      <c r="BD20" s="301">
        <v>89.046449999999993</v>
      </c>
      <c r="BE20" s="301">
        <v>88.589039999999997</v>
      </c>
      <c r="BF20" s="301">
        <v>85.163640000000001</v>
      </c>
      <c r="BG20" s="301">
        <v>83.772890000000004</v>
      </c>
      <c r="BH20" s="301">
        <v>83.834239999999994</v>
      </c>
      <c r="BI20" s="301">
        <v>86.223389999999995</v>
      </c>
      <c r="BJ20" s="301">
        <v>90.094200000000001</v>
      </c>
      <c r="BK20" s="301">
        <v>90.826189999999997</v>
      </c>
      <c r="BL20" s="301">
        <v>89.837760000000003</v>
      </c>
      <c r="BM20" s="301">
        <v>89.212919999999997</v>
      </c>
      <c r="BN20" s="301">
        <v>87.478319999999997</v>
      </c>
      <c r="BO20" s="301">
        <v>89.090100000000007</v>
      </c>
      <c r="BP20" s="301">
        <v>90.117519999999999</v>
      </c>
      <c r="BQ20" s="301">
        <v>91.000159999999994</v>
      </c>
      <c r="BR20" s="301">
        <v>89.594170000000005</v>
      </c>
      <c r="BS20" s="301">
        <v>87.511930000000007</v>
      </c>
      <c r="BT20" s="301">
        <v>88.515439999999998</v>
      </c>
      <c r="BU20" s="301">
        <v>90.331239999999994</v>
      </c>
      <c r="BV20" s="301">
        <v>91.076920000000001</v>
      </c>
    </row>
    <row r="21" spans="1:74" ht="11.15" customHeight="1" x14ac:dyDescent="0.25">
      <c r="A21" s="1" t="s">
        <v>486</v>
      </c>
      <c r="B21" s="180" t="s">
        <v>417</v>
      </c>
      <c r="C21" s="68">
        <v>7.65</v>
      </c>
      <c r="D21" s="68">
        <v>8.4</v>
      </c>
      <c r="E21" s="68">
        <v>7.7110000000000003</v>
      </c>
      <c r="F21" s="68">
        <v>7.17</v>
      </c>
      <c r="G21" s="68">
        <v>6.7930000000000001</v>
      </c>
      <c r="H21" s="68">
        <v>7.2750000000000004</v>
      </c>
      <c r="I21" s="68">
        <v>6.9660000000000002</v>
      </c>
      <c r="J21" s="68">
        <v>6.4059999999999997</v>
      </c>
      <c r="K21" s="68">
        <v>6.9980000000000002</v>
      </c>
      <c r="L21" s="68">
        <v>6.8159999999999998</v>
      </c>
      <c r="M21" s="68">
        <v>6.9390000000000001</v>
      </c>
      <c r="N21" s="68">
        <v>7.3239999999999998</v>
      </c>
      <c r="O21" s="68">
        <v>7.4989999999999997</v>
      </c>
      <c r="P21" s="68">
        <v>7.3940000000000001</v>
      </c>
      <c r="Q21" s="68">
        <v>6.8609999999999998</v>
      </c>
      <c r="R21" s="68">
        <v>6.5670000000000002</v>
      </c>
      <c r="S21" s="68">
        <v>7.2229999999999999</v>
      </c>
      <c r="T21" s="68">
        <v>7.4569999999999999</v>
      </c>
      <c r="U21" s="68">
        <v>7.4349999999999996</v>
      </c>
      <c r="V21" s="68">
        <v>7.4370000000000003</v>
      </c>
      <c r="W21" s="68">
        <v>7.6509999999999998</v>
      </c>
      <c r="X21" s="68">
        <v>6.6660000000000004</v>
      </c>
      <c r="Y21" s="68">
        <v>7.3140000000000001</v>
      </c>
      <c r="Z21" s="68">
        <v>8.2789999999999999</v>
      </c>
      <c r="AA21" s="68">
        <v>8.8780000000000001</v>
      </c>
      <c r="AB21" s="68">
        <v>8.9659999999999993</v>
      </c>
      <c r="AC21" s="68">
        <v>9.2200000000000006</v>
      </c>
      <c r="AD21" s="68">
        <v>8.3729999999999993</v>
      </c>
      <c r="AE21" s="68">
        <v>7.4850000000000003</v>
      </c>
      <c r="AF21" s="68">
        <v>7.6550000000000002</v>
      </c>
      <c r="AG21" s="68">
        <v>7.3330000000000002</v>
      </c>
      <c r="AH21" s="68">
        <v>7.367</v>
      </c>
      <c r="AI21" s="68">
        <v>7.5919999999999996</v>
      </c>
      <c r="AJ21" s="68">
        <v>7.5880000000000001</v>
      </c>
      <c r="AK21" s="68">
        <v>8.44</v>
      </c>
      <c r="AL21" s="68">
        <v>8.657</v>
      </c>
      <c r="AM21" s="68">
        <v>8.8680000000000003</v>
      </c>
      <c r="AN21" s="68">
        <v>8.8439999999999994</v>
      </c>
      <c r="AO21" s="68">
        <v>8.5640000000000001</v>
      </c>
      <c r="AP21" s="68">
        <v>8.1189999999999998</v>
      </c>
      <c r="AQ21" s="68">
        <v>7.258</v>
      </c>
      <c r="AR21" s="68">
        <v>6.1619999999999999</v>
      </c>
      <c r="AS21" s="68">
        <v>6.234</v>
      </c>
      <c r="AT21" s="68">
        <v>6.718</v>
      </c>
      <c r="AU21" s="68">
        <v>7.6440000000000001</v>
      </c>
      <c r="AV21" s="68">
        <v>7.5940000000000003</v>
      </c>
      <c r="AW21" s="68">
        <v>7.7770000000000001</v>
      </c>
      <c r="AX21" s="68">
        <v>8.1470000000000002</v>
      </c>
      <c r="AY21" s="68">
        <v>8.91</v>
      </c>
      <c r="AZ21" s="68">
        <v>8.3000000000000007</v>
      </c>
      <c r="BA21" s="68">
        <v>7.9059999999999997</v>
      </c>
      <c r="BB21" s="301">
        <v>7.6802440000000001</v>
      </c>
      <c r="BC21" s="301">
        <v>7.7432150000000002</v>
      </c>
      <c r="BD21" s="301">
        <v>7.8708280000000004</v>
      </c>
      <c r="BE21" s="301">
        <v>7.3684960000000004</v>
      </c>
      <c r="BF21" s="301">
        <v>7.2631579999999998</v>
      </c>
      <c r="BG21" s="301">
        <v>7.4754620000000003</v>
      </c>
      <c r="BH21" s="301">
        <v>7.7024949999999999</v>
      </c>
      <c r="BI21" s="301">
        <v>8.2638110000000005</v>
      </c>
      <c r="BJ21" s="301">
        <v>8.1477950000000003</v>
      </c>
      <c r="BK21" s="301">
        <v>8.2282810000000008</v>
      </c>
      <c r="BL21" s="301">
        <v>8.1917030000000004</v>
      </c>
      <c r="BM21" s="301">
        <v>7.9935349999999996</v>
      </c>
      <c r="BN21" s="301">
        <v>7.7523200000000001</v>
      </c>
      <c r="BO21" s="301">
        <v>7.8374059999999997</v>
      </c>
      <c r="BP21" s="301">
        <v>8.0221599999999995</v>
      </c>
      <c r="BQ21" s="301">
        <v>7.5188810000000004</v>
      </c>
      <c r="BR21" s="301">
        <v>7.3937099999999996</v>
      </c>
      <c r="BS21" s="301">
        <v>7.6393899999999997</v>
      </c>
      <c r="BT21" s="301">
        <v>7.8486609999999999</v>
      </c>
      <c r="BU21" s="301">
        <v>8.4400530000000007</v>
      </c>
      <c r="BV21" s="301">
        <v>8.3857999999999997</v>
      </c>
    </row>
    <row r="22" spans="1:74" ht="11.15" customHeight="1" x14ac:dyDescent="0.25">
      <c r="A22" s="1" t="s">
        <v>487</v>
      </c>
      <c r="B22" s="180" t="s">
        <v>418</v>
      </c>
      <c r="C22" s="68">
        <v>34.4</v>
      </c>
      <c r="D22" s="68">
        <v>33.561999999999998</v>
      </c>
      <c r="E22" s="68">
        <v>31.957999999999998</v>
      </c>
      <c r="F22" s="68">
        <v>31.009</v>
      </c>
      <c r="G22" s="68">
        <v>31.544</v>
      </c>
      <c r="H22" s="68">
        <v>30.641999999999999</v>
      </c>
      <c r="I22" s="68">
        <v>30.29</v>
      </c>
      <c r="J22" s="68">
        <v>29.510999999999999</v>
      </c>
      <c r="K22" s="68">
        <v>28.800999999999998</v>
      </c>
      <c r="L22" s="68">
        <v>27.623999999999999</v>
      </c>
      <c r="M22" s="68">
        <v>28.901</v>
      </c>
      <c r="N22" s="68">
        <v>29.39</v>
      </c>
      <c r="O22" s="68">
        <v>32.677999999999997</v>
      </c>
      <c r="P22" s="68">
        <v>31.526</v>
      </c>
      <c r="Q22" s="68">
        <v>30.381</v>
      </c>
      <c r="R22" s="68">
        <v>28.004000000000001</v>
      </c>
      <c r="S22" s="68">
        <v>30.943000000000001</v>
      </c>
      <c r="T22" s="68">
        <v>30.556999999999999</v>
      </c>
      <c r="U22" s="68">
        <v>31.907</v>
      </c>
      <c r="V22" s="68">
        <v>28.974</v>
      </c>
      <c r="W22" s="68">
        <v>26.824999999999999</v>
      </c>
      <c r="X22" s="68">
        <v>27.420999999999999</v>
      </c>
      <c r="Y22" s="68">
        <v>31.103999999999999</v>
      </c>
      <c r="Z22" s="68">
        <v>33.201999999999998</v>
      </c>
      <c r="AA22" s="68">
        <v>32.401000000000003</v>
      </c>
      <c r="AB22" s="68">
        <v>32.037999999999997</v>
      </c>
      <c r="AC22" s="68">
        <v>35.607999999999997</v>
      </c>
      <c r="AD22" s="68">
        <v>31.513999999999999</v>
      </c>
      <c r="AE22" s="68">
        <v>29.707999999999998</v>
      </c>
      <c r="AF22" s="68">
        <v>29.681000000000001</v>
      </c>
      <c r="AG22" s="68">
        <v>29.829000000000001</v>
      </c>
      <c r="AH22" s="68">
        <v>29.402999999999999</v>
      </c>
      <c r="AI22" s="68">
        <v>31.507999999999999</v>
      </c>
      <c r="AJ22" s="68">
        <v>28.966999999999999</v>
      </c>
      <c r="AK22" s="68">
        <v>30.731000000000002</v>
      </c>
      <c r="AL22" s="68">
        <v>31.404</v>
      </c>
      <c r="AM22" s="68">
        <v>33.152999999999999</v>
      </c>
      <c r="AN22" s="68">
        <v>32.244</v>
      </c>
      <c r="AO22" s="68">
        <v>31.352653</v>
      </c>
      <c r="AP22" s="68">
        <v>30.757037</v>
      </c>
      <c r="AQ22" s="68">
        <v>29.556887</v>
      </c>
      <c r="AR22" s="68">
        <v>28.965709</v>
      </c>
      <c r="AS22" s="68">
        <v>29.942288000000001</v>
      </c>
      <c r="AT22" s="68">
        <v>30.800723999999999</v>
      </c>
      <c r="AU22" s="68">
        <v>30.564662999999999</v>
      </c>
      <c r="AV22" s="68">
        <v>28.296400999999999</v>
      </c>
      <c r="AW22" s="68">
        <v>27.386894000000002</v>
      </c>
      <c r="AX22" s="68">
        <v>29.648699000000001</v>
      </c>
      <c r="AY22" s="68">
        <v>32.196291000000002</v>
      </c>
      <c r="AZ22" s="68">
        <v>30.122</v>
      </c>
      <c r="BA22" s="68">
        <v>29.748000000000001</v>
      </c>
      <c r="BB22" s="301">
        <v>29.07001</v>
      </c>
      <c r="BC22" s="301">
        <v>28.38767</v>
      </c>
      <c r="BD22" s="301">
        <v>29.372499999999999</v>
      </c>
      <c r="BE22" s="301">
        <v>29.50225</v>
      </c>
      <c r="BF22" s="301">
        <v>28.795480000000001</v>
      </c>
      <c r="BG22" s="301">
        <v>29.445180000000001</v>
      </c>
      <c r="BH22" s="301">
        <v>28.841190000000001</v>
      </c>
      <c r="BI22" s="301">
        <v>30.877379999999999</v>
      </c>
      <c r="BJ22" s="301">
        <v>31.589580000000002</v>
      </c>
      <c r="BK22" s="301">
        <v>33.141330000000004</v>
      </c>
      <c r="BL22" s="301">
        <v>31.715389999999999</v>
      </c>
      <c r="BM22" s="301">
        <v>29.772290000000002</v>
      </c>
      <c r="BN22" s="301">
        <v>28.94068</v>
      </c>
      <c r="BO22" s="301">
        <v>28.16367</v>
      </c>
      <c r="BP22" s="301">
        <v>28.997990000000001</v>
      </c>
      <c r="BQ22" s="301">
        <v>29.142959999999999</v>
      </c>
      <c r="BR22" s="301">
        <v>28.47944</v>
      </c>
      <c r="BS22" s="301">
        <v>29.165669999999999</v>
      </c>
      <c r="BT22" s="301">
        <v>29.379020000000001</v>
      </c>
      <c r="BU22" s="301">
        <v>30.453009999999999</v>
      </c>
      <c r="BV22" s="301">
        <v>32.509839999999997</v>
      </c>
    </row>
    <row r="23" spans="1:74" ht="11.15" customHeight="1" x14ac:dyDescent="0.25">
      <c r="A23" s="1" t="s">
        <v>488</v>
      </c>
      <c r="B23" s="180" t="s">
        <v>111</v>
      </c>
      <c r="C23" s="68">
        <v>248.887</v>
      </c>
      <c r="D23" s="68">
        <v>253.249</v>
      </c>
      <c r="E23" s="68">
        <v>239.67</v>
      </c>
      <c r="F23" s="68">
        <v>240.14500000000001</v>
      </c>
      <c r="G23" s="68">
        <v>242.887</v>
      </c>
      <c r="H23" s="68">
        <v>240.71600000000001</v>
      </c>
      <c r="I23" s="68">
        <v>234.29300000000001</v>
      </c>
      <c r="J23" s="68">
        <v>236.30199999999999</v>
      </c>
      <c r="K23" s="68">
        <v>239.97</v>
      </c>
      <c r="L23" s="68">
        <v>232.672</v>
      </c>
      <c r="M23" s="68">
        <v>230.23599999999999</v>
      </c>
      <c r="N23" s="68">
        <v>246.5</v>
      </c>
      <c r="O23" s="68">
        <v>262.36599999999999</v>
      </c>
      <c r="P23" s="68">
        <v>252.05799999999999</v>
      </c>
      <c r="Q23" s="68">
        <v>236.55500000000001</v>
      </c>
      <c r="R23" s="68">
        <v>230.869</v>
      </c>
      <c r="S23" s="68">
        <v>235.83</v>
      </c>
      <c r="T23" s="68">
        <v>229.91399999999999</v>
      </c>
      <c r="U23" s="68">
        <v>235.434</v>
      </c>
      <c r="V23" s="68">
        <v>230.36199999999999</v>
      </c>
      <c r="W23" s="68">
        <v>232.04300000000001</v>
      </c>
      <c r="X23" s="68">
        <v>224.47300000000001</v>
      </c>
      <c r="Y23" s="68">
        <v>233.691</v>
      </c>
      <c r="Z23" s="68">
        <v>254.1</v>
      </c>
      <c r="AA23" s="68">
        <v>265.71100000000001</v>
      </c>
      <c r="AB23" s="68">
        <v>253.09100000000001</v>
      </c>
      <c r="AC23" s="68">
        <v>261.82299999999998</v>
      </c>
      <c r="AD23" s="68">
        <v>258.46300000000002</v>
      </c>
      <c r="AE23" s="68">
        <v>258.952</v>
      </c>
      <c r="AF23" s="68">
        <v>254.47900000000001</v>
      </c>
      <c r="AG23" s="68">
        <v>250.36</v>
      </c>
      <c r="AH23" s="68">
        <v>237.53399999999999</v>
      </c>
      <c r="AI23" s="68">
        <v>227.578</v>
      </c>
      <c r="AJ23" s="68">
        <v>227.61586700000001</v>
      </c>
      <c r="AK23" s="68">
        <v>241.22969800000001</v>
      </c>
      <c r="AL23" s="68">
        <v>243.39474999999999</v>
      </c>
      <c r="AM23" s="68">
        <v>255.13900000000001</v>
      </c>
      <c r="AN23" s="68">
        <v>241.09299999999999</v>
      </c>
      <c r="AO23" s="68">
        <v>237.64709199999999</v>
      </c>
      <c r="AP23" s="68">
        <v>238.42045100000001</v>
      </c>
      <c r="AQ23" s="68">
        <v>239.85271499999999</v>
      </c>
      <c r="AR23" s="68">
        <v>237.23922200000001</v>
      </c>
      <c r="AS23" s="68">
        <v>230.768698</v>
      </c>
      <c r="AT23" s="68">
        <v>225.69403299999999</v>
      </c>
      <c r="AU23" s="68">
        <v>227.045558</v>
      </c>
      <c r="AV23" s="68">
        <v>216.69439</v>
      </c>
      <c r="AW23" s="68">
        <v>220.606607</v>
      </c>
      <c r="AX23" s="68">
        <v>232.236537</v>
      </c>
      <c r="AY23" s="68">
        <v>251.75343699999999</v>
      </c>
      <c r="AZ23" s="68">
        <v>244.60599999999999</v>
      </c>
      <c r="BA23" s="68">
        <v>236.78800000000001</v>
      </c>
      <c r="BB23" s="301">
        <v>237.36930000000001</v>
      </c>
      <c r="BC23" s="301">
        <v>239.49469999999999</v>
      </c>
      <c r="BD23" s="301">
        <v>245.32040000000001</v>
      </c>
      <c r="BE23" s="301">
        <v>244.57320000000001</v>
      </c>
      <c r="BF23" s="301">
        <v>236.6925</v>
      </c>
      <c r="BG23" s="301">
        <v>233.59360000000001</v>
      </c>
      <c r="BH23" s="301">
        <v>229.77</v>
      </c>
      <c r="BI23" s="301">
        <v>239.1103</v>
      </c>
      <c r="BJ23" s="301">
        <v>249.065</v>
      </c>
      <c r="BK23" s="301">
        <v>257.41820000000001</v>
      </c>
      <c r="BL23" s="301">
        <v>257.43619999999999</v>
      </c>
      <c r="BM23" s="301">
        <v>247.06559999999999</v>
      </c>
      <c r="BN23" s="301">
        <v>241.3818</v>
      </c>
      <c r="BO23" s="301">
        <v>241.7841</v>
      </c>
      <c r="BP23" s="301">
        <v>246.4896</v>
      </c>
      <c r="BQ23" s="301">
        <v>246.8587</v>
      </c>
      <c r="BR23" s="301">
        <v>241.07310000000001</v>
      </c>
      <c r="BS23" s="301">
        <v>238.38849999999999</v>
      </c>
      <c r="BT23" s="301">
        <v>234.81890000000001</v>
      </c>
      <c r="BU23" s="301">
        <v>241.2056</v>
      </c>
      <c r="BV23" s="301">
        <v>250.50319999999999</v>
      </c>
    </row>
    <row r="24" spans="1:74" ht="11.15" customHeight="1" x14ac:dyDescent="0.25">
      <c r="A24" s="1"/>
      <c r="B24" s="7" t="s">
        <v>113</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361"/>
      <c r="BC24" s="361"/>
      <c r="BD24" s="361"/>
      <c r="BE24" s="361"/>
      <c r="BF24" s="361"/>
      <c r="BG24" s="361"/>
      <c r="BH24" s="361"/>
      <c r="BI24" s="361"/>
      <c r="BJ24" s="361"/>
      <c r="BK24" s="361"/>
      <c r="BL24" s="361"/>
      <c r="BM24" s="361"/>
      <c r="BN24" s="361"/>
      <c r="BO24" s="361"/>
      <c r="BP24" s="361"/>
      <c r="BQ24" s="361"/>
      <c r="BR24" s="361"/>
      <c r="BS24" s="361"/>
      <c r="BT24" s="361"/>
      <c r="BU24" s="361"/>
      <c r="BV24" s="361"/>
    </row>
    <row r="25" spans="1:74" ht="11.15" customHeight="1" x14ac:dyDescent="0.25">
      <c r="A25" s="1" t="s">
        <v>489</v>
      </c>
      <c r="B25" s="180" t="s">
        <v>111</v>
      </c>
      <c r="C25" s="68">
        <v>24.969000000000001</v>
      </c>
      <c r="D25" s="68">
        <v>24.768999999999998</v>
      </c>
      <c r="E25" s="68">
        <v>22.863</v>
      </c>
      <c r="F25" s="68">
        <v>22.582999999999998</v>
      </c>
      <c r="G25" s="68">
        <v>23.776</v>
      </c>
      <c r="H25" s="68">
        <v>24.55</v>
      </c>
      <c r="I25" s="68">
        <v>24.228999999999999</v>
      </c>
      <c r="J25" s="68">
        <v>23.227</v>
      </c>
      <c r="K25" s="68">
        <v>24.748000000000001</v>
      </c>
      <c r="L25" s="68">
        <v>24.888000000000002</v>
      </c>
      <c r="M25" s="68">
        <v>24.106999999999999</v>
      </c>
      <c r="N25" s="68">
        <v>25.768999999999998</v>
      </c>
      <c r="O25" s="68">
        <v>28.704999999999998</v>
      </c>
      <c r="P25" s="68">
        <v>23.864000000000001</v>
      </c>
      <c r="Q25" s="68">
        <v>20.864999999999998</v>
      </c>
      <c r="R25" s="68">
        <v>20.866</v>
      </c>
      <c r="S25" s="68">
        <v>22.169</v>
      </c>
      <c r="T25" s="68">
        <v>21.491</v>
      </c>
      <c r="U25" s="68">
        <v>21.916</v>
      </c>
      <c r="V25" s="68">
        <v>23.084</v>
      </c>
      <c r="W25" s="68">
        <v>23.007000000000001</v>
      </c>
      <c r="X25" s="68">
        <v>23.33</v>
      </c>
      <c r="Y25" s="68">
        <v>24.834</v>
      </c>
      <c r="Z25" s="68">
        <v>26.129000000000001</v>
      </c>
      <c r="AA25" s="68">
        <v>28.536999999999999</v>
      </c>
      <c r="AB25" s="68">
        <v>26.396999999999998</v>
      </c>
      <c r="AC25" s="68">
        <v>22.585000000000001</v>
      </c>
      <c r="AD25" s="68">
        <v>22.888999999999999</v>
      </c>
      <c r="AE25" s="68">
        <v>24.068999999999999</v>
      </c>
      <c r="AF25" s="68">
        <v>23.495000000000001</v>
      </c>
      <c r="AG25" s="68">
        <v>24.292999999999999</v>
      </c>
      <c r="AH25" s="68">
        <v>25.151</v>
      </c>
      <c r="AI25" s="68">
        <v>22.542999999999999</v>
      </c>
      <c r="AJ25" s="68">
        <v>25.205065000000001</v>
      </c>
      <c r="AK25" s="68">
        <v>25.039054</v>
      </c>
      <c r="AL25" s="68">
        <v>25.398053999999998</v>
      </c>
      <c r="AM25" s="68">
        <v>22.939</v>
      </c>
      <c r="AN25" s="68">
        <v>20.896000000000001</v>
      </c>
      <c r="AO25" s="68">
        <v>20.259076</v>
      </c>
      <c r="AP25" s="68">
        <v>21.279779000000001</v>
      </c>
      <c r="AQ25" s="68">
        <v>20.360513999999998</v>
      </c>
      <c r="AR25" s="68">
        <v>18.600299</v>
      </c>
      <c r="AS25" s="68">
        <v>17.886856999999999</v>
      </c>
      <c r="AT25" s="68">
        <v>18.165274</v>
      </c>
      <c r="AU25" s="68">
        <v>18.506231</v>
      </c>
      <c r="AV25" s="68">
        <v>18.285882000000001</v>
      </c>
      <c r="AW25" s="68">
        <v>18.044886999999999</v>
      </c>
      <c r="AX25" s="68">
        <v>17.742739</v>
      </c>
      <c r="AY25" s="68">
        <v>18.089321999999999</v>
      </c>
      <c r="AZ25" s="68">
        <v>19.062000000000001</v>
      </c>
      <c r="BA25" s="68">
        <v>16.515000000000001</v>
      </c>
      <c r="BB25" s="301">
        <v>17.346920000000001</v>
      </c>
      <c r="BC25" s="301">
        <v>19.105969999999999</v>
      </c>
      <c r="BD25" s="301">
        <v>20.777149999999999</v>
      </c>
      <c r="BE25" s="301">
        <v>21.713699999999999</v>
      </c>
      <c r="BF25" s="301">
        <v>23.096550000000001</v>
      </c>
      <c r="BG25" s="301">
        <v>23.043949999999999</v>
      </c>
      <c r="BH25" s="301">
        <v>24.384930000000001</v>
      </c>
      <c r="BI25" s="301">
        <v>25.196809999999999</v>
      </c>
      <c r="BJ25" s="301">
        <v>26.6098</v>
      </c>
      <c r="BK25" s="301">
        <v>26.730869999999999</v>
      </c>
      <c r="BL25" s="301">
        <v>25.929749999999999</v>
      </c>
      <c r="BM25" s="301">
        <v>23.20532</v>
      </c>
      <c r="BN25" s="301">
        <v>22.473210000000002</v>
      </c>
      <c r="BO25" s="301">
        <v>23.29842</v>
      </c>
      <c r="BP25" s="301">
        <v>24.262060000000002</v>
      </c>
      <c r="BQ25" s="301">
        <v>24.725269999999998</v>
      </c>
      <c r="BR25" s="301">
        <v>25.795839999999998</v>
      </c>
      <c r="BS25" s="301">
        <v>25.37773</v>
      </c>
      <c r="BT25" s="301">
        <v>26.43891</v>
      </c>
      <c r="BU25" s="301">
        <v>26.70926</v>
      </c>
      <c r="BV25" s="301">
        <v>27.874549999999999</v>
      </c>
    </row>
    <row r="26" spans="1:74" ht="11.15" customHeight="1" x14ac:dyDescent="0.25">
      <c r="A26" s="1"/>
      <c r="B26" s="7" t="s">
        <v>114</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362"/>
      <c r="BC26" s="362"/>
      <c r="BD26" s="362"/>
      <c r="BE26" s="362"/>
      <c r="BF26" s="362"/>
      <c r="BG26" s="362"/>
      <c r="BH26" s="362"/>
      <c r="BI26" s="362"/>
      <c r="BJ26" s="362"/>
      <c r="BK26" s="362"/>
      <c r="BL26" s="362"/>
      <c r="BM26" s="362"/>
      <c r="BN26" s="362"/>
      <c r="BO26" s="362"/>
      <c r="BP26" s="362"/>
      <c r="BQ26" s="362"/>
      <c r="BR26" s="362"/>
      <c r="BS26" s="362"/>
      <c r="BT26" s="362"/>
      <c r="BU26" s="362"/>
      <c r="BV26" s="362"/>
    </row>
    <row r="27" spans="1:74" ht="11.15" customHeight="1" x14ac:dyDescent="0.25">
      <c r="A27" s="1" t="s">
        <v>490</v>
      </c>
      <c r="B27" s="181" t="s">
        <v>111</v>
      </c>
      <c r="C27" s="69">
        <v>223.91800000000001</v>
      </c>
      <c r="D27" s="69">
        <v>228.48</v>
      </c>
      <c r="E27" s="69">
        <v>216.80699999999999</v>
      </c>
      <c r="F27" s="69">
        <v>217.56200000000001</v>
      </c>
      <c r="G27" s="69">
        <v>219.11099999999999</v>
      </c>
      <c r="H27" s="69">
        <v>216.166</v>
      </c>
      <c r="I27" s="69">
        <v>210.06399999999999</v>
      </c>
      <c r="J27" s="69">
        <v>213.07499999999999</v>
      </c>
      <c r="K27" s="69">
        <v>215.22200000000001</v>
      </c>
      <c r="L27" s="69">
        <v>207.78399999999999</v>
      </c>
      <c r="M27" s="69">
        <v>206.12899999999999</v>
      </c>
      <c r="N27" s="69">
        <v>220.73099999999999</v>
      </c>
      <c r="O27" s="69">
        <v>233.661</v>
      </c>
      <c r="P27" s="69">
        <v>228.19399999999999</v>
      </c>
      <c r="Q27" s="69">
        <v>215.69</v>
      </c>
      <c r="R27" s="69">
        <v>210.00299999999999</v>
      </c>
      <c r="S27" s="69">
        <v>213.661</v>
      </c>
      <c r="T27" s="69">
        <v>208.423</v>
      </c>
      <c r="U27" s="69">
        <v>213.518</v>
      </c>
      <c r="V27" s="69">
        <v>207.27799999999999</v>
      </c>
      <c r="W27" s="69">
        <v>209.036</v>
      </c>
      <c r="X27" s="69">
        <v>201.143</v>
      </c>
      <c r="Y27" s="69">
        <v>208.857</v>
      </c>
      <c r="Z27" s="69">
        <v>227.971</v>
      </c>
      <c r="AA27" s="69">
        <v>237.17400000000001</v>
      </c>
      <c r="AB27" s="69">
        <v>226.69399999999999</v>
      </c>
      <c r="AC27" s="69">
        <v>239.238</v>
      </c>
      <c r="AD27" s="69">
        <v>235.57400000000001</v>
      </c>
      <c r="AE27" s="69">
        <v>234.88300000000001</v>
      </c>
      <c r="AF27" s="69">
        <v>230.98400000000001</v>
      </c>
      <c r="AG27" s="69">
        <v>226.06700000000001</v>
      </c>
      <c r="AH27" s="69">
        <v>212.38300000000001</v>
      </c>
      <c r="AI27" s="69">
        <v>205.035</v>
      </c>
      <c r="AJ27" s="69">
        <v>202.41080199999999</v>
      </c>
      <c r="AK27" s="69">
        <v>216.19064399999999</v>
      </c>
      <c r="AL27" s="69">
        <v>217.99669599999999</v>
      </c>
      <c r="AM27" s="69">
        <v>232.2</v>
      </c>
      <c r="AN27" s="69">
        <v>220.197</v>
      </c>
      <c r="AO27" s="69">
        <v>217.38801599999999</v>
      </c>
      <c r="AP27" s="69">
        <v>217.140672</v>
      </c>
      <c r="AQ27" s="69">
        <v>219.49220099999999</v>
      </c>
      <c r="AR27" s="69">
        <v>218.63892300000001</v>
      </c>
      <c r="AS27" s="69">
        <v>212.88184100000001</v>
      </c>
      <c r="AT27" s="69">
        <v>207.52875900000001</v>
      </c>
      <c r="AU27" s="69">
        <v>208.53932699999999</v>
      </c>
      <c r="AV27" s="69">
        <v>198.40850800000001</v>
      </c>
      <c r="AW27" s="69">
        <v>202.56172000000001</v>
      </c>
      <c r="AX27" s="69">
        <v>214.493798</v>
      </c>
      <c r="AY27" s="69">
        <v>233.66411500000001</v>
      </c>
      <c r="AZ27" s="69">
        <v>225.54400000000001</v>
      </c>
      <c r="BA27" s="69">
        <v>220.27199999999999</v>
      </c>
      <c r="BB27" s="320">
        <v>220.0224</v>
      </c>
      <c r="BC27" s="320">
        <v>220.3887</v>
      </c>
      <c r="BD27" s="320">
        <v>224.54329999999999</v>
      </c>
      <c r="BE27" s="320">
        <v>222.8595</v>
      </c>
      <c r="BF27" s="320">
        <v>213.596</v>
      </c>
      <c r="BG27" s="320">
        <v>210.5496</v>
      </c>
      <c r="BH27" s="320">
        <v>205.38499999999999</v>
      </c>
      <c r="BI27" s="320">
        <v>213.9135</v>
      </c>
      <c r="BJ27" s="320">
        <v>222.45519999999999</v>
      </c>
      <c r="BK27" s="320">
        <v>230.68729999999999</v>
      </c>
      <c r="BL27" s="320">
        <v>231.50649999999999</v>
      </c>
      <c r="BM27" s="320">
        <v>223.8603</v>
      </c>
      <c r="BN27" s="320">
        <v>218.90860000000001</v>
      </c>
      <c r="BO27" s="320">
        <v>218.48570000000001</v>
      </c>
      <c r="BP27" s="320">
        <v>222.2276</v>
      </c>
      <c r="BQ27" s="320">
        <v>222.13339999999999</v>
      </c>
      <c r="BR27" s="320">
        <v>215.2773</v>
      </c>
      <c r="BS27" s="320">
        <v>213.01079999999999</v>
      </c>
      <c r="BT27" s="320">
        <v>208.37989999999999</v>
      </c>
      <c r="BU27" s="320">
        <v>214.49629999999999</v>
      </c>
      <c r="BV27" s="320">
        <v>222.62870000000001</v>
      </c>
    </row>
    <row r="28" spans="1:74" s="267" customFormat="1" ht="12" customHeight="1" x14ac:dyDescent="0.25">
      <c r="A28" s="1"/>
      <c r="B28" s="754" t="s">
        <v>808</v>
      </c>
      <c r="C28" s="755"/>
      <c r="D28" s="755"/>
      <c r="E28" s="755"/>
      <c r="F28" s="755"/>
      <c r="G28" s="755"/>
      <c r="H28" s="755"/>
      <c r="I28" s="755"/>
      <c r="J28" s="755"/>
      <c r="K28" s="755"/>
      <c r="L28" s="755"/>
      <c r="M28" s="755"/>
      <c r="N28" s="755"/>
      <c r="O28" s="755"/>
      <c r="P28" s="755"/>
      <c r="Q28" s="755"/>
      <c r="AY28" s="478"/>
      <c r="AZ28" s="478"/>
      <c r="BA28" s="478"/>
      <c r="BB28" s="478"/>
      <c r="BC28" s="478"/>
      <c r="BD28" s="478"/>
      <c r="BE28" s="478"/>
      <c r="BF28" s="478"/>
      <c r="BG28" s="478"/>
      <c r="BH28" s="478"/>
      <c r="BI28" s="478"/>
      <c r="BJ28" s="478"/>
    </row>
    <row r="29" spans="1:74" s="403" customFormat="1" ht="12" customHeight="1" x14ac:dyDescent="0.25">
      <c r="A29" s="402"/>
      <c r="B29" s="748" t="str">
        <f>"Notes: "&amp;"EIA completed modeling and analysis for this report on " &amp;Dates!D2&amp;"."</f>
        <v>Notes: EIA completed modeling and analysis for this report on Thursday April 7, 2022.</v>
      </c>
      <c r="C29" s="747"/>
      <c r="D29" s="747"/>
      <c r="E29" s="747"/>
      <c r="F29" s="747"/>
      <c r="G29" s="747"/>
      <c r="H29" s="747"/>
      <c r="I29" s="747"/>
      <c r="J29" s="747"/>
      <c r="K29" s="747"/>
      <c r="L29" s="747"/>
      <c r="M29" s="747"/>
      <c r="N29" s="747"/>
      <c r="O29" s="747"/>
      <c r="P29" s="747"/>
      <c r="Q29" s="747"/>
      <c r="AY29" s="479"/>
      <c r="AZ29" s="479"/>
      <c r="BA29" s="479"/>
      <c r="BB29" s="479"/>
      <c r="BC29" s="479"/>
      <c r="BD29" s="479"/>
      <c r="BE29" s="479"/>
      <c r="BF29" s="479"/>
      <c r="BG29" s="479"/>
      <c r="BH29" s="479"/>
      <c r="BI29" s="479"/>
      <c r="BJ29" s="479"/>
    </row>
    <row r="30" spans="1:74" s="403" customFormat="1" ht="12" customHeight="1" x14ac:dyDescent="0.25">
      <c r="A30" s="402"/>
      <c r="B30" s="748" t="s">
        <v>351</v>
      </c>
      <c r="C30" s="747"/>
      <c r="D30" s="747"/>
      <c r="E30" s="747"/>
      <c r="F30" s="747"/>
      <c r="G30" s="747"/>
      <c r="H30" s="747"/>
      <c r="I30" s="747"/>
      <c r="J30" s="747"/>
      <c r="K30" s="747"/>
      <c r="L30" s="747"/>
      <c r="M30" s="747"/>
      <c r="N30" s="747"/>
      <c r="O30" s="747"/>
      <c r="P30" s="747"/>
      <c r="Q30" s="747"/>
      <c r="AY30" s="479"/>
      <c r="AZ30" s="479"/>
      <c r="BA30" s="479"/>
      <c r="BB30" s="479"/>
      <c r="BC30" s="479"/>
      <c r="BD30" s="479"/>
      <c r="BE30" s="479"/>
      <c r="BF30" s="479"/>
      <c r="BG30" s="479"/>
      <c r="BH30" s="479"/>
      <c r="BI30" s="479"/>
      <c r="BJ30" s="479"/>
    </row>
    <row r="31" spans="1:74" s="267" customFormat="1" ht="12" customHeight="1" x14ac:dyDescent="0.25">
      <c r="A31" s="1"/>
      <c r="B31" s="756" t="s">
        <v>127</v>
      </c>
      <c r="C31" s="755"/>
      <c r="D31" s="755"/>
      <c r="E31" s="755"/>
      <c r="F31" s="755"/>
      <c r="G31" s="755"/>
      <c r="H31" s="755"/>
      <c r="I31" s="755"/>
      <c r="J31" s="755"/>
      <c r="K31" s="755"/>
      <c r="L31" s="755"/>
      <c r="M31" s="755"/>
      <c r="N31" s="755"/>
      <c r="O31" s="755"/>
      <c r="P31" s="755"/>
      <c r="Q31" s="755"/>
      <c r="AY31" s="478"/>
      <c r="AZ31" s="478"/>
      <c r="BA31" s="478"/>
      <c r="BB31" s="478"/>
      <c r="BC31" s="478"/>
      <c r="BD31" s="478"/>
      <c r="BE31" s="478"/>
      <c r="BF31" s="478"/>
      <c r="BG31" s="478"/>
      <c r="BH31" s="478"/>
      <c r="BI31" s="478"/>
      <c r="BJ31" s="478"/>
    </row>
    <row r="32" spans="1:74" s="403" customFormat="1" ht="12" customHeight="1" x14ac:dyDescent="0.25">
      <c r="A32" s="402"/>
      <c r="B32" s="743" t="s">
        <v>845</v>
      </c>
      <c r="C32" s="734"/>
      <c r="D32" s="734"/>
      <c r="E32" s="734"/>
      <c r="F32" s="734"/>
      <c r="G32" s="734"/>
      <c r="H32" s="734"/>
      <c r="I32" s="734"/>
      <c r="J32" s="734"/>
      <c r="K32" s="734"/>
      <c r="L32" s="734"/>
      <c r="M32" s="734"/>
      <c r="N32" s="734"/>
      <c r="O32" s="734"/>
      <c r="P32" s="734"/>
      <c r="Q32" s="734"/>
      <c r="AY32" s="479"/>
      <c r="AZ32" s="479"/>
      <c r="BA32" s="479"/>
      <c r="BB32" s="479"/>
      <c r="BC32" s="479"/>
      <c r="BD32" s="479"/>
      <c r="BE32" s="479"/>
      <c r="BF32" s="479"/>
      <c r="BG32" s="479"/>
      <c r="BH32" s="479"/>
      <c r="BI32" s="479"/>
      <c r="BJ32" s="479"/>
    </row>
    <row r="33" spans="1:74" s="403" customFormat="1" ht="12" customHeight="1" x14ac:dyDescent="0.25">
      <c r="A33" s="402"/>
      <c r="B33" s="793" t="s">
        <v>846</v>
      </c>
      <c r="C33" s="734"/>
      <c r="D33" s="734"/>
      <c r="E33" s="734"/>
      <c r="F33" s="734"/>
      <c r="G33" s="734"/>
      <c r="H33" s="734"/>
      <c r="I33" s="734"/>
      <c r="J33" s="734"/>
      <c r="K33" s="734"/>
      <c r="L33" s="734"/>
      <c r="M33" s="734"/>
      <c r="N33" s="734"/>
      <c r="O33" s="734"/>
      <c r="P33" s="734"/>
      <c r="Q33" s="734"/>
      <c r="AY33" s="479"/>
      <c r="AZ33" s="479"/>
      <c r="BA33" s="479"/>
      <c r="BB33" s="479"/>
      <c r="BC33" s="479"/>
      <c r="BD33" s="479"/>
      <c r="BE33" s="479"/>
      <c r="BF33" s="479"/>
      <c r="BG33" s="479"/>
      <c r="BH33" s="479"/>
      <c r="BI33" s="479"/>
      <c r="BJ33" s="479"/>
    </row>
    <row r="34" spans="1:74" s="403" customFormat="1" ht="12" customHeight="1" x14ac:dyDescent="0.25">
      <c r="A34" s="402"/>
      <c r="B34" s="741" t="s">
        <v>848</v>
      </c>
      <c r="C34" s="740"/>
      <c r="D34" s="740"/>
      <c r="E34" s="740"/>
      <c r="F34" s="740"/>
      <c r="G34" s="740"/>
      <c r="H34" s="740"/>
      <c r="I34" s="740"/>
      <c r="J34" s="740"/>
      <c r="K34" s="740"/>
      <c r="L34" s="740"/>
      <c r="M34" s="740"/>
      <c r="N34" s="740"/>
      <c r="O34" s="740"/>
      <c r="P34" s="740"/>
      <c r="Q34" s="734"/>
      <c r="AY34" s="479"/>
      <c r="AZ34" s="479"/>
      <c r="BA34" s="479"/>
      <c r="BB34" s="479"/>
      <c r="BC34" s="479"/>
      <c r="BD34" s="479"/>
      <c r="BE34" s="479"/>
      <c r="BF34" s="479"/>
      <c r="BG34" s="479"/>
      <c r="BH34" s="479"/>
      <c r="BI34" s="479"/>
      <c r="BJ34" s="479"/>
    </row>
    <row r="35" spans="1:74" s="403" customFormat="1" ht="12" customHeight="1" x14ac:dyDescent="0.25">
      <c r="A35" s="402"/>
      <c r="B35" s="742" t="s">
        <v>849</v>
      </c>
      <c r="C35" s="744"/>
      <c r="D35" s="744"/>
      <c r="E35" s="744"/>
      <c r="F35" s="744"/>
      <c r="G35" s="744"/>
      <c r="H35" s="744"/>
      <c r="I35" s="744"/>
      <c r="J35" s="744"/>
      <c r="K35" s="744"/>
      <c r="L35" s="744"/>
      <c r="M35" s="744"/>
      <c r="N35" s="744"/>
      <c r="O35" s="744"/>
      <c r="P35" s="744"/>
      <c r="Q35" s="734"/>
      <c r="AY35" s="479"/>
      <c r="AZ35" s="479"/>
      <c r="BA35" s="479"/>
      <c r="BB35" s="479"/>
      <c r="BC35" s="479"/>
      <c r="BD35" s="479"/>
      <c r="BE35" s="479"/>
      <c r="BF35" s="479"/>
      <c r="BG35" s="479"/>
      <c r="BH35" s="479"/>
      <c r="BI35" s="479"/>
      <c r="BJ35" s="479"/>
    </row>
    <row r="36" spans="1:74" s="403" customFormat="1" ht="12" customHeight="1" x14ac:dyDescent="0.25">
      <c r="A36" s="402"/>
      <c r="B36" s="743" t="s">
        <v>831</v>
      </c>
      <c r="C36" s="744"/>
      <c r="D36" s="744"/>
      <c r="E36" s="744"/>
      <c r="F36" s="744"/>
      <c r="G36" s="744"/>
      <c r="H36" s="744"/>
      <c r="I36" s="744"/>
      <c r="J36" s="744"/>
      <c r="K36" s="744"/>
      <c r="L36" s="744"/>
      <c r="M36" s="744"/>
      <c r="N36" s="744"/>
      <c r="O36" s="744"/>
      <c r="P36" s="744"/>
      <c r="Q36" s="734"/>
      <c r="AY36" s="479"/>
      <c r="AZ36" s="479"/>
      <c r="BA36" s="479"/>
      <c r="BB36" s="479"/>
      <c r="BC36" s="479"/>
      <c r="BD36" s="479"/>
      <c r="BE36" s="479"/>
      <c r="BF36" s="479"/>
      <c r="BG36" s="479"/>
      <c r="BH36" s="479"/>
      <c r="BI36" s="479"/>
      <c r="BJ36" s="479"/>
    </row>
    <row r="37" spans="1:74" s="404" customFormat="1" ht="12" customHeight="1" x14ac:dyDescent="0.25">
      <c r="A37" s="393"/>
      <c r="B37" s="763" t="s">
        <v>1362</v>
      </c>
      <c r="C37" s="734"/>
      <c r="D37" s="734"/>
      <c r="E37" s="734"/>
      <c r="F37" s="734"/>
      <c r="G37" s="734"/>
      <c r="H37" s="734"/>
      <c r="I37" s="734"/>
      <c r="J37" s="734"/>
      <c r="K37" s="734"/>
      <c r="L37" s="734"/>
      <c r="M37" s="734"/>
      <c r="N37" s="734"/>
      <c r="O37" s="734"/>
      <c r="P37" s="734"/>
      <c r="Q37" s="734"/>
      <c r="AY37" s="480"/>
      <c r="AZ37" s="480"/>
      <c r="BA37" s="480"/>
      <c r="BB37" s="480"/>
      <c r="BC37" s="480"/>
      <c r="BD37" s="480"/>
      <c r="BE37" s="480"/>
      <c r="BF37" s="480"/>
      <c r="BG37" s="480"/>
      <c r="BH37" s="480"/>
      <c r="BI37" s="480"/>
      <c r="BJ37" s="480"/>
    </row>
    <row r="38" spans="1:74" x14ac:dyDescent="0.2">
      <c r="BD38" s="363"/>
      <c r="BE38" s="363"/>
      <c r="BF38" s="363"/>
      <c r="BK38" s="363"/>
      <c r="BL38" s="363"/>
      <c r="BM38" s="363"/>
      <c r="BN38" s="363"/>
      <c r="BO38" s="363"/>
      <c r="BP38" s="363"/>
      <c r="BQ38" s="363"/>
      <c r="BR38" s="363"/>
      <c r="BS38" s="363"/>
      <c r="BT38" s="363"/>
      <c r="BU38" s="363"/>
      <c r="BV38" s="363"/>
    </row>
    <row r="39" spans="1:74" x14ac:dyDescent="0.2">
      <c r="BK39" s="363"/>
      <c r="BL39" s="363"/>
      <c r="BM39" s="363"/>
      <c r="BN39" s="363"/>
      <c r="BO39" s="363"/>
      <c r="BP39" s="363"/>
      <c r="BQ39" s="363"/>
      <c r="BR39" s="363"/>
      <c r="BS39" s="363"/>
      <c r="BT39" s="363"/>
      <c r="BU39" s="363"/>
      <c r="BV39" s="363"/>
    </row>
    <row r="40" spans="1:74" x14ac:dyDescent="0.2">
      <c r="BK40" s="363"/>
      <c r="BL40" s="363"/>
      <c r="BM40" s="363"/>
      <c r="BN40" s="363"/>
      <c r="BO40" s="363"/>
      <c r="BP40" s="363"/>
      <c r="BQ40" s="363"/>
      <c r="BR40" s="363"/>
      <c r="BS40" s="363"/>
      <c r="BT40" s="363"/>
      <c r="BU40" s="363"/>
      <c r="BV40" s="363"/>
    </row>
    <row r="41" spans="1:74" x14ac:dyDescent="0.2">
      <c r="BK41" s="363"/>
      <c r="BL41" s="363"/>
      <c r="BM41" s="363"/>
      <c r="BN41" s="363"/>
      <c r="BO41" s="363"/>
      <c r="BP41" s="363"/>
      <c r="BQ41" s="363"/>
      <c r="BR41" s="363"/>
      <c r="BS41" s="363"/>
      <c r="BT41" s="363"/>
      <c r="BU41" s="363"/>
      <c r="BV41" s="363"/>
    </row>
    <row r="42" spans="1:74" x14ac:dyDescent="0.2">
      <c r="BK42" s="363"/>
      <c r="BL42" s="363"/>
      <c r="BM42" s="363"/>
      <c r="BN42" s="363"/>
      <c r="BO42" s="363"/>
      <c r="BP42" s="363"/>
      <c r="BQ42" s="363"/>
      <c r="BR42" s="363"/>
      <c r="BS42" s="363"/>
      <c r="BT42" s="363"/>
      <c r="BU42" s="363"/>
      <c r="BV42" s="363"/>
    </row>
    <row r="43" spans="1:74" x14ac:dyDescent="0.2">
      <c r="BK43" s="363"/>
      <c r="BL43" s="363"/>
      <c r="BM43" s="363"/>
      <c r="BN43" s="363"/>
      <c r="BO43" s="363"/>
      <c r="BP43" s="363"/>
      <c r="BQ43" s="363"/>
      <c r="BR43" s="363"/>
      <c r="BS43" s="363"/>
      <c r="BT43" s="363"/>
      <c r="BU43" s="363"/>
      <c r="BV43" s="363"/>
    </row>
    <row r="44" spans="1:74" x14ac:dyDescent="0.2">
      <c r="BK44" s="363"/>
      <c r="BL44" s="363"/>
      <c r="BM44" s="363"/>
      <c r="BN44" s="363"/>
      <c r="BO44" s="363"/>
      <c r="BP44" s="363"/>
      <c r="BQ44" s="363"/>
      <c r="BR44" s="363"/>
      <c r="BS44" s="363"/>
      <c r="BT44" s="363"/>
      <c r="BU44" s="363"/>
      <c r="BV44" s="363"/>
    </row>
    <row r="45" spans="1:74" x14ac:dyDescent="0.2">
      <c r="BK45" s="363"/>
      <c r="BL45" s="363"/>
      <c r="BM45" s="363"/>
      <c r="BN45" s="363"/>
      <c r="BO45" s="363"/>
      <c r="BP45" s="363"/>
      <c r="BQ45" s="363"/>
      <c r="BR45" s="363"/>
      <c r="BS45" s="363"/>
      <c r="BT45" s="363"/>
      <c r="BU45" s="363"/>
      <c r="BV45" s="363"/>
    </row>
    <row r="46" spans="1:74" x14ac:dyDescent="0.2">
      <c r="BK46" s="363"/>
      <c r="BL46" s="363"/>
      <c r="BM46" s="363"/>
      <c r="BN46" s="363"/>
      <c r="BO46" s="363"/>
      <c r="BP46" s="363"/>
      <c r="BQ46" s="363"/>
      <c r="BR46" s="363"/>
      <c r="BS46" s="363"/>
      <c r="BT46" s="363"/>
      <c r="BU46" s="363"/>
      <c r="BV46" s="363"/>
    </row>
    <row r="47" spans="1:74" x14ac:dyDescent="0.2">
      <c r="BK47" s="363"/>
      <c r="BL47" s="363"/>
      <c r="BM47" s="363"/>
      <c r="BN47" s="363"/>
      <c r="BO47" s="363"/>
      <c r="BP47" s="363"/>
      <c r="BQ47" s="363"/>
      <c r="BR47" s="363"/>
      <c r="BS47" s="363"/>
      <c r="BT47" s="363"/>
      <c r="BU47" s="363"/>
      <c r="BV47" s="363"/>
    </row>
    <row r="48" spans="1:74" x14ac:dyDescent="0.2">
      <c r="BK48" s="363"/>
      <c r="BL48" s="363"/>
      <c r="BM48" s="363"/>
      <c r="BN48" s="363"/>
      <c r="BO48" s="363"/>
      <c r="BP48" s="363"/>
      <c r="BQ48" s="363"/>
      <c r="BR48" s="363"/>
      <c r="BS48" s="363"/>
      <c r="BT48" s="363"/>
      <c r="BU48" s="363"/>
      <c r="BV48" s="363"/>
    </row>
    <row r="49" spans="63:74" x14ac:dyDescent="0.2">
      <c r="BK49" s="363"/>
      <c r="BL49" s="363"/>
      <c r="BM49" s="363"/>
      <c r="BN49" s="363"/>
      <c r="BO49" s="363"/>
      <c r="BP49" s="363"/>
      <c r="BQ49" s="363"/>
      <c r="BR49" s="363"/>
      <c r="BS49" s="363"/>
      <c r="BT49" s="363"/>
      <c r="BU49" s="363"/>
      <c r="BV49" s="363"/>
    </row>
    <row r="50" spans="63:74" x14ac:dyDescent="0.2">
      <c r="BK50" s="363"/>
      <c r="BL50" s="363"/>
      <c r="BM50" s="363"/>
      <c r="BN50" s="363"/>
      <c r="BO50" s="363"/>
      <c r="BP50" s="363"/>
      <c r="BQ50" s="363"/>
      <c r="BR50" s="363"/>
      <c r="BS50" s="363"/>
      <c r="BT50" s="363"/>
      <c r="BU50" s="363"/>
      <c r="BV50" s="363"/>
    </row>
    <row r="51" spans="63:74" x14ac:dyDescent="0.2">
      <c r="BK51" s="363"/>
      <c r="BL51" s="363"/>
      <c r="BM51" s="363"/>
      <c r="BN51" s="363"/>
      <c r="BO51" s="363"/>
      <c r="BP51" s="363"/>
      <c r="BQ51" s="363"/>
      <c r="BR51" s="363"/>
      <c r="BS51" s="363"/>
      <c r="BT51" s="363"/>
      <c r="BU51" s="363"/>
      <c r="BV51" s="363"/>
    </row>
    <row r="52" spans="63:74" x14ac:dyDescent="0.2">
      <c r="BK52" s="363"/>
      <c r="BL52" s="363"/>
      <c r="BM52" s="363"/>
      <c r="BN52" s="363"/>
      <c r="BO52" s="363"/>
      <c r="BP52" s="363"/>
      <c r="BQ52" s="363"/>
      <c r="BR52" s="363"/>
      <c r="BS52" s="363"/>
      <c r="BT52" s="363"/>
      <c r="BU52" s="363"/>
      <c r="BV52" s="363"/>
    </row>
    <row r="53" spans="63:74" x14ac:dyDescent="0.2">
      <c r="BK53" s="363"/>
      <c r="BL53" s="363"/>
      <c r="BM53" s="363"/>
      <c r="BN53" s="363"/>
      <c r="BO53" s="363"/>
      <c r="BP53" s="363"/>
      <c r="BQ53" s="363"/>
      <c r="BR53" s="363"/>
      <c r="BS53" s="363"/>
      <c r="BT53" s="363"/>
      <c r="BU53" s="363"/>
      <c r="BV53" s="363"/>
    </row>
    <row r="54" spans="63:74" x14ac:dyDescent="0.2">
      <c r="BK54" s="363"/>
      <c r="BL54" s="363"/>
      <c r="BM54" s="363"/>
      <c r="BN54" s="363"/>
      <c r="BO54" s="363"/>
      <c r="BP54" s="363"/>
      <c r="BQ54" s="363"/>
      <c r="BR54" s="363"/>
      <c r="BS54" s="363"/>
      <c r="BT54" s="363"/>
      <c r="BU54" s="363"/>
      <c r="BV54" s="363"/>
    </row>
    <row r="55" spans="63:74" x14ac:dyDescent="0.2">
      <c r="BK55" s="363"/>
      <c r="BL55" s="363"/>
      <c r="BM55" s="363"/>
      <c r="BN55" s="363"/>
      <c r="BO55" s="363"/>
      <c r="BP55" s="363"/>
      <c r="BQ55" s="363"/>
      <c r="BR55" s="363"/>
      <c r="BS55" s="363"/>
      <c r="BT55" s="363"/>
      <c r="BU55" s="363"/>
      <c r="BV55" s="363"/>
    </row>
    <row r="56" spans="63:74" x14ac:dyDescent="0.2">
      <c r="BK56" s="363"/>
      <c r="BL56" s="363"/>
      <c r="BM56" s="363"/>
      <c r="BN56" s="363"/>
      <c r="BO56" s="363"/>
      <c r="BP56" s="363"/>
      <c r="BQ56" s="363"/>
      <c r="BR56" s="363"/>
      <c r="BS56" s="363"/>
      <c r="BT56" s="363"/>
      <c r="BU56" s="363"/>
      <c r="BV56" s="363"/>
    </row>
    <row r="57" spans="63:74" x14ac:dyDescent="0.2">
      <c r="BK57" s="363"/>
      <c r="BL57" s="363"/>
      <c r="BM57" s="363"/>
      <c r="BN57" s="363"/>
      <c r="BO57" s="363"/>
      <c r="BP57" s="363"/>
      <c r="BQ57" s="363"/>
      <c r="BR57" s="363"/>
      <c r="BS57" s="363"/>
      <c r="BT57" s="363"/>
      <c r="BU57" s="363"/>
      <c r="BV57" s="363"/>
    </row>
    <row r="58" spans="63:74" x14ac:dyDescent="0.2">
      <c r="BK58" s="363"/>
      <c r="BL58" s="363"/>
      <c r="BM58" s="363"/>
      <c r="BN58" s="363"/>
      <c r="BO58" s="363"/>
      <c r="BP58" s="363"/>
      <c r="BQ58" s="363"/>
      <c r="BR58" s="363"/>
      <c r="BS58" s="363"/>
      <c r="BT58" s="363"/>
      <c r="BU58" s="363"/>
      <c r="BV58" s="363"/>
    </row>
    <row r="59" spans="63:74" x14ac:dyDescent="0.2">
      <c r="BK59" s="363"/>
      <c r="BL59" s="363"/>
      <c r="BM59" s="363"/>
      <c r="BN59" s="363"/>
      <c r="BO59" s="363"/>
      <c r="BP59" s="363"/>
      <c r="BQ59" s="363"/>
      <c r="BR59" s="363"/>
      <c r="BS59" s="363"/>
      <c r="BT59" s="363"/>
      <c r="BU59" s="363"/>
      <c r="BV59" s="363"/>
    </row>
    <row r="60" spans="63:74" x14ac:dyDescent="0.2">
      <c r="BK60" s="363"/>
      <c r="BL60" s="363"/>
      <c r="BM60" s="363"/>
      <c r="BN60" s="363"/>
      <c r="BO60" s="363"/>
      <c r="BP60" s="363"/>
      <c r="BQ60" s="363"/>
      <c r="BR60" s="363"/>
      <c r="BS60" s="363"/>
      <c r="BT60" s="363"/>
      <c r="BU60" s="363"/>
      <c r="BV60" s="363"/>
    </row>
    <row r="61" spans="63:74" x14ac:dyDescent="0.2">
      <c r="BK61" s="363"/>
      <c r="BL61" s="363"/>
      <c r="BM61" s="363"/>
      <c r="BN61" s="363"/>
      <c r="BO61" s="363"/>
      <c r="BP61" s="363"/>
      <c r="BQ61" s="363"/>
      <c r="BR61" s="363"/>
      <c r="BS61" s="363"/>
      <c r="BT61" s="363"/>
      <c r="BU61" s="363"/>
      <c r="BV61" s="363"/>
    </row>
    <row r="62" spans="63:74" x14ac:dyDescent="0.2">
      <c r="BK62" s="363"/>
      <c r="BL62" s="363"/>
      <c r="BM62" s="363"/>
      <c r="BN62" s="363"/>
      <c r="BO62" s="363"/>
      <c r="BP62" s="363"/>
      <c r="BQ62" s="363"/>
      <c r="BR62" s="363"/>
      <c r="BS62" s="363"/>
      <c r="BT62" s="363"/>
      <c r="BU62" s="363"/>
      <c r="BV62" s="363"/>
    </row>
    <row r="63" spans="63:74" x14ac:dyDescent="0.2">
      <c r="BK63" s="363"/>
      <c r="BL63" s="363"/>
      <c r="BM63" s="363"/>
      <c r="BN63" s="363"/>
      <c r="BO63" s="363"/>
      <c r="BP63" s="363"/>
      <c r="BQ63" s="363"/>
      <c r="BR63" s="363"/>
      <c r="BS63" s="363"/>
      <c r="BT63" s="363"/>
      <c r="BU63" s="363"/>
      <c r="BV63" s="363"/>
    </row>
    <row r="64" spans="63:74" x14ac:dyDescent="0.2">
      <c r="BK64" s="363"/>
      <c r="BL64" s="363"/>
      <c r="BM64" s="363"/>
      <c r="BN64" s="363"/>
      <c r="BO64" s="363"/>
      <c r="BP64" s="363"/>
      <c r="BQ64" s="363"/>
      <c r="BR64" s="363"/>
      <c r="BS64" s="363"/>
      <c r="BT64" s="363"/>
      <c r="BU64" s="363"/>
      <c r="BV64" s="363"/>
    </row>
    <row r="65" spans="63:74" x14ac:dyDescent="0.2">
      <c r="BK65" s="363"/>
      <c r="BL65" s="363"/>
      <c r="BM65" s="363"/>
      <c r="BN65" s="363"/>
      <c r="BO65" s="363"/>
      <c r="BP65" s="363"/>
      <c r="BQ65" s="363"/>
      <c r="BR65" s="363"/>
      <c r="BS65" s="363"/>
      <c r="BT65" s="363"/>
      <c r="BU65" s="363"/>
      <c r="BV65" s="363"/>
    </row>
    <row r="66" spans="63:74" x14ac:dyDescent="0.2">
      <c r="BK66" s="363"/>
      <c r="BL66" s="363"/>
      <c r="BM66" s="363"/>
      <c r="BN66" s="363"/>
      <c r="BO66" s="363"/>
      <c r="BP66" s="363"/>
      <c r="BQ66" s="363"/>
      <c r="BR66" s="363"/>
      <c r="BS66" s="363"/>
      <c r="BT66" s="363"/>
      <c r="BU66" s="363"/>
      <c r="BV66" s="363"/>
    </row>
    <row r="67" spans="63:74" x14ac:dyDescent="0.2">
      <c r="BK67" s="363"/>
      <c r="BL67" s="363"/>
      <c r="BM67" s="363"/>
      <c r="BN67" s="363"/>
      <c r="BO67" s="363"/>
      <c r="BP67" s="363"/>
      <c r="BQ67" s="363"/>
      <c r="BR67" s="363"/>
      <c r="BS67" s="363"/>
      <c r="BT67" s="363"/>
      <c r="BU67" s="363"/>
      <c r="BV67" s="363"/>
    </row>
    <row r="68" spans="63:74" x14ac:dyDescent="0.2">
      <c r="BK68" s="363"/>
      <c r="BL68" s="363"/>
      <c r="BM68" s="363"/>
      <c r="BN68" s="363"/>
      <c r="BO68" s="363"/>
      <c r="BP68" s="363"/>
      <c r="BQ68" s="363"/>
      <c r="BR68" s="363"/>
      <c r="BS68" s="363"/>
      <c r="BT68" s="363"/>
      <c r="BU68" s="363"/>
      <c r="BV68" s="363"/>
    </row>
    <row r="69" spans="63:74" x14ac:dyDescent="0.2">
      <c r="BK69" s="363"/>
      <c r="BL69" s="363"/>
      <c r="BM69" s="363"/>
      <c r="BN69" s="363"/>
      <c r="BO69" s="363"/>
      <c r="BP69" s="363"/>
      <c r="BQ69" s="363"/>
      <c r="BR69" s="363"/>
      <c r="BS69" s="363"/>
      <c r="BT69" s="363"/>
      <c r="BU69" s="363"/>
      <c r="BV69" s="363"/>
    </row>
    <row r="70" spans="63:74" x14ac:dyDescent="0.2">
      <c r="BK70" s="363"/>
      <c r="BL70" s="363"/>
      <c r="BM70" s="363"/>
      <c r="BN70" s="363"/>
      <c r="BO70" s="363"/>
      <c r="BP70" s="363"/>
      <c r="BQ70" s="363"/>
      <c r="BR70" s="363"/>
      <c r="BS70" s="363"/>
      <c r="BT70" s="363"/>
      <c r="BU70" s="363"/>
      <c r="BV70" s="363"/>
    </row>
    <row r="71" spans="63:74" x14ac:dyDescent="0.2">
      <c r="BK71" s="363"/>
      <c r="BL71" s="363"/>
      <c r="BM71" s="363"/>
      <c r="BN71" s="363"/>
      <c r="BO71" s="363"/>
      <c r="BP71" s="363"/>
      <c r="BQ71" s="363"/>
      <c r="BR71" s="363"/>
      <c r="BS71" s="363"/>
      <c r="BT71" s="363"/>
      <c r="BU71" s="363"/>
      <c r="BV71" s="363"/>
    </row>
    <row r="72" spans="63:74" x14ac:dyDescent="0.2">
      <c r="BK72" s="363"/>
      <c r="BL72" s="363"/>
      <c r="BM72" s="363"/>
      <c r="BN72" s="363"/>
      <c r="BO72" s="363"/>
      <c r="BP72" s="363"/>
      <c r="BQ72" s="363"/>
      <c r="BR72" s="363"/>
      <c r="BS72" s="363"/>
      <c r="BT72" s="363"/>
      <c r="BU72" s="363"/>
      <c r="BV72" s="363"/>
    </row>
    <row r="73" spans="63:74" x14ac:dyDescent="0.2">
      <c r="BK73" s="363"/>
      <c r="BL73" s="363"/>
      <c r="BM73" s="363"/>
      <c r="BN73" s="363"/>
      <c r="BO73" s="363"/>
      <c r="BP73" s="363"/>
      <c r="BQ73" s="363"/>
      <c r="BR73" s="363"/>
      <c r="BS73" s="363"/>
      <c r="BT73" s="363"/>
      <c r="BU73" s="363"/>
      <c r="BV73" s="363"/>
    </row>
    <row r="74" spans="63:74" x14ac:dyDescent="0.2">
      <c r="BK74" s="363"/>
      <c r="BL74" s="363"/>
      <c r="BM74" s="363"/>
      <c r="BN74" s="363"/>
      <c r="BO74" s="363"/>
      <c r="BP74" s="363"/>
      <c r="BQ74" s="363"/>
      <c r="BR74" s="363"/>
      <c r="BS74" s="363"/>
      <c r="BT74" s="363"/>
      <c r="BU74" s="363"/>
      <c r="BV74" s="363"/>
    </row>
    <row r="75" spans="63:74" x14ac:dyDescent="0.2">
      <c r="BK75" s="363"/>
      <c r="BL75" s="363"/>
      <c r="BM75" s="363"/>
      <c r="BN75" s="363"/>
      <c r="BO75" s="363"/>
      <c r="BP75" s="363"/>
      <c r="BQ75" s="363"/>
      <c r="BR75" s="363"/>
      <c r="BS75" s="363"/>
      <c r="BT75" s="363"/>
      <c r="BU75" s="363"/>
      <c r="BV75" s="363"/>
    </row>
    <row r="76" spans="63:74" x14ac:dyDescent="0.2">
      <c r="BK76" s="363"/>
      <c r="BL76" s="363"/>
      <c r="BM76" s="363"/>
      <c r="BN76" s="363"/>
      <c r="BO76" s="363"/>
      <c r="BP76" s="363"/>
      <c r="BQ76" s="363"/>
      <c r="BR76" s="363"/>
      <c r="BS76" s="363"/>
      <c r="BT76" s="363"/>
      <c r="BU76" s="363"/>
      <c r="BV76" s="363"/>
    </row>
    <row r="77" spans="63:74" x14ac:dyDescent="0.2">
      <c r="BK77" s="363"/>
      <c r="BL77" s="363"/>
      <c r="BM77" s="363"/>
      <c r="BN77" s="363"/>
      <c r="BO77" s="363"/>
      <c r="BP77" s="363"/>
      <c r="BQ77" s="363"/>
      <c r="BR77" s="363"/>
      <c r="BS77" s="363"/>
      <c r="BT77" s="363"/>
      <c r="BU77" s="363"/>
      <c r="BV77" s="363"/>
    </row>
    <row r="78" spans="63:74" x14ac:dyDescent="0.2">
      <c r="BK78" s="363"/>
      <c r="BL78" s="363"/>
      <c r="BM78" s="363"/>
      <c r="BN78" s="363"/>
      <c r="BO78" s="363"/>
      <c r="BP78" s="363"/>
      <c r="BQ78" s="363"/>
      <c r="BR78" s="363"/>
      <c r="BS78" s="363"/>
      <c r="BT78" s="363"/>
      <c r="BU78" s="363"/>
      <c r="BV78" s="363"/>
    </row>
    <row r="79" spans="63:74" x14ac:dyDescent="0.2">
      <c r="BK79" s="363"/>
      <c r="BL79" s="363"/>
      <c r="BM79" s="363"/>
      <c r="BN79" s="363"/>
      <c r="BO79" s="363"/>
      <c r="BP79" s="363"/>
      <c r="BQ79" s="363"/>
      <c r="BR79" s="363"/>
      <c r="BS79" s="363"/>
      <c r="BT79" s="363"/>
      <c r="BU79" s="363"/>
      <c r="BV79" s="363"/>
    </row>
    <row r="80" spans="63:74" x14ac:dyDescent="0.2">
      <c r="BK80" s="363"/>
      <c r="BL80" s="363"/>
      <c r="BM80" s="363"/>
      <c r="BN80" s="363"/>
      <c r="BO80" s="363"/>
      <c r="BP80" s="363"/>
      <c r="BQ80" s="363"/>
      <c r="BR80" s="363"/>
      <c r="BS80" s="363"/>
      <c r="BT80" s="363"/>
      <c r="BU80" s="363"/>
      <c r="BV80" s="363"/>
    </row>
    <row r="81" spans="63:74" x14ac:dyDescent="0.2">
      <c r="BK81" s="363"/>
      <c r="BL81" s="363"/>
      <c r="BM81" s="363"/>
      <c r="BN81" s="363"/>
      <c r="BO81" s="363"/>
      <c r="BP81" s="363"/>
      <c r="BQ81" s="363"/>
      <c r="BR81" s="363"/>
      <c r="BS81" s="363"/>
      <c r="BT81" s="363"/>
      <c r="BU81" s="363"/>
      <c r="BV81" s="363"/>
    </row>
    <row r="82" spans="63:74" x14ac:dyDescent="0.2">
      <c r="BK82" s="363"/>
      <c r="BL82" s="363"/>
      <c r="BM82" s="363"/>
      <c r="BN82" s="363"/>
      <c r="BO82" s="363"/>
      <c r="BP82" s="363"/>
      <c r="BQ82" s="363"/>
      <c r="BR82" s="363"/>
      <c r="BS82" s="363"/>
      <c r="BT82" s="363"/>
      <c r="BU82" s="363"/>
      <c r="BV82" s="363"/>
    </row>
    <row r="83" spans="63:74" x14ac:dyDescent="0.2">
      <c r="BK83" s="363"/>
      <c r="BL83" s="363"/>
      <c r="BM83" s="363"/>
      <c r="BN83" s="363"/>
      <c r="BO83" s="363"/>
      <c r="BP83" s="363"/>
      <c r="BQ83" s="363"/>
      <c r="BR83" s="363"/>
      <c r="BS83" s="363"/>
      <c r="BT83" s="363"/>
      <c r="BU83" s="363"/>
      <c r="BV83" s="363"/>
    </row>
    <row r="84" spans="63:74" x14ac:dyDescent="0.2">
      <c r="BK84" s="363"/>
      <c r="BL84" s="363"/>
      <c r="BM84" s="363"/>
      <c r="BN84" s="363"/>
      <c r="BO84" s="363"/>
      <c r="BP84" s="363"/>
      <c r="BQ84" s="363"/>
      <c r="BR84" s="363"/>
      <c r="BS84" s="363"/>
      <c r="BT84" s="363"/>
      <c r="BU84" s="363"/>
      <c r="BV84" s="363"/>
    </row>
    <row r="85" spans="63:74" x14ac:dyDescent="0.2">
      <c r="BK85" s="363"/>
      <c r="BL85" s="363"/>
      <c r="BM85" s="363"/>
      <c r="BN85" s="363"/>
      <c r="BO85" s="363"/>
      <c r="BP85" s="363"/>
      <c r="BQ85" s="363"/>
      <c r="BR85" s="363"/>
      <c r="BS85" s="363"/>
      <c r="BT85" s="363"/>
      <c r="BU85" s="363"/>
      <c r="BV85" s="363"/>
    </row>
    <row r="86" spans="63:74" x14ac:dyDescent="0.2">
      <c r="BK86" s="363"/>
      <c r="BL86" s="363"/>
      <c r="BM86" s="363"/>
      <c r="BN86" s="363"/>
      <c r="BO86" s="363"/>
      <c r="BP86" s="363"/>
      <c r="BQ86" s="363"/>
      <c r="BR86" s="363"/>
      <c r="BS86" s="363"/>
      <c r="BT86" s="363"/>
      <c r="BU86" s="363"/>
      <c r="BV86" s="363"/>
    </row>
    <row r="87" spans="63:74" x14ac:dyDescent="0.2">
      <c r="BK87" s="363"/>
      <c r="BL87" s="363"/>
      <c r="BM87" s="363"/>
      <c r="BN87" s="363"/>
      <c r="BO87" s="363"/>
      <c r="BP87" s="363"/>
      <c r="BQ87" s="363"/>
      <c r="BR87" s="363"/>
      <c r="BS87" s="363"/>
      <c r="BT87" s="363"/>
      <c r="BU87" s="363"/>
      <c r="BV87" s="363"/>
    </row>
    <row r="88" spans="63:74" x14ac:dyDescent="0.2">
      <c r="BK88" s="363"/>
      <c r="BL88" s="363"/>
      <c r="BM88" s="363"/>
      <c r="BN88" s="363"/>
      <c r="BO88" s="363"/>
      <c r="BP88" s="363"/>
      <c r="BQ88" s="363"/>
      <c r="BR88" s="363"/>
      <c r="BS88" s="363"/>
      <c r="BT88" s="363"/>
      <c r="BU88" s="363"/>
      <c r="BV88" s="363"/>
    </row>
    <row r="89" spans="63:74" x14ac:dyDescent="0.2">
      <c r="BK89" s="363"/>
      <c r="BL89" s="363"/>
      <c r="BM89" s="363"/>
      <c r="BN89" s="363"/>
      <c r="BO89" s="363"/>
      <c r="BP89" s="363"/>
      <c r="BQ89" s="363"/>
      <c r="BR89" s="363"/>
      <c r="BS89" s="363"/>
      <c r="BT89" s="363"/>
      <c r="BU89" s="363"/>
      <c r="BV89" s="363"/>
    </row>
    <row r="90" spans="63:74" x14ac:dyDescent="0.2">
      <c r="BK90" s="363"/>
      <c r="BL90" s="363"/>
      <c r="BM90" s="363"/>
      <c r="BN90" s="363"/>
      <c r="BO90" s="363"/>
      <c r="BP90" s="363"/>
      <c r="BQ90" s="363"/>
      <c r="BR90" s="363"/>
      <c r="BS90" s="363"/>
      <c r="BT90" s="363"/>
      <c r="BU90" s="363"/>
      <c r="BV90" s="363"/>
    </row>
    <row r="91" spans="63:74" x14ac:dyDescent="0.2">
      <c r="BK91" s="363"/>
      <c r="BL91" s="363"/>
      <c r="BM91" s="363"/>
      <c r="BN91" s="363"/>
      <c r="BO91" s="363"/>
      <c r="BP91" s="363"/>
      <c r="BQ91" s="363"/>
      <c r="BR91" s="363"/>
      <c r="BS91" s="363"/>
      <c r="BT91" s="363"/>
      <c r="BU91" s="363"/>
      <c r="BV91" s="363"/>
    </row>
    <row r="92" spans="63:74" x14ac:dyDescent="0.2">
      <c r="BK92" s="363"/>
      <c r="BL92" s="363"/>
      <c r="BM92" s="363"/>
      <c r="BN92" s="363"/>
      <c r="BO92" s="363"/>
      <c r="BP92" s="363"/>
      <c r="BQ92" s="363"/>
      <c r="BR92" s="363"/>
      <c r="BS92" s="363"/>
      <c r="BT92" s="363"/>
      <c r="BU92" s="363"/>
      <c r="BV92" s="363"/>
    </row>
    <row r="93" spans="63:74" x14ac:dyDescent="0.2">
      <c r="BK93" s="363"/>
      <c r="BL93" s="363"/>
      <c r="BM93" s="363"/>
      <c r="BN93" s="363"/>
      <c r="BO93" s="363"/>
      <c r="BP93" s="363"/>
      <c r="BQ93" s="363"/>
      <c r="BR93" s="363"/>
      <c r="BS93" s="363"/>
      <c r="BT93" s="363"/>
      <c r="BU93" s="363"/>
      <c r="BV93" s="363"/>
    </row>
    <row r="94" spans="63:74" x14ac:dyDescent="0.2">
      <c r="BK94" s="363"/>
      <c r="BL94" s="363"/>
      <c r="BM94" s="363"/>
      <c r="BN94" s="363"/>
      <c r="BO94" s="363"/>
      <c r="BP94" s="363"/>
      <c r="BQ94" s="363"/>
      <c r="BR94" s="363"/>
      <c r="BS94" s="363"/>
      <c r="BT94" s="363"/>
      <c r="BU94" s="363"/>
      <c r="BV94" s="363"/>
    </row>
    <row r="95" spans="63:74" x14ac:dyDescent="0.2">
      <c r="BK95" s="363"/>
      <c r="BL95" s="363"/>
      <c r="BM95" s="363"/>
      <c r="BN95" s="363"/>
      <c r="BO95" s="363"/>
      <c r="BP95" s="363"/>
      <c r="BQ95" s="363"/>
      <c r="BR95" s="363"/>
      <c r="BS95" s="363"/>
      <c r="BT95" s="363"/>
      <c r="BU95" s="363"/>
      <c r="BV95" s="363"/>
    </row>
    <row r="96" spans="63:74" x14ac:dyDescent="0.2">
      <c r="BK96" s="363"/>
      <c r="BL96" s="363"/>
      <c r="BM96" s="363"/>
      <c r="BN96" s="363"/>
      <c r="BO96" s="363"/>
      <c r="BP96" s="363"/>
      <c r="BQ96" s="363"/>
      <c r="BR96" s="363"/>
      <c r="BS96" s="363"/>
      <c r="BT96" s="363"/>
      <c r="BU96" s="363"/>
      <c r="BV96" s="363"/>
    </row>
    <row r="97" spans="63:74" x14ac:dyDescent="0.2">
      <c r="BK97" s="363"/>
      <c r="BL97" s="363"/>
      <c r="BM97" s="363"/>
      <c r="BN97" s="363"/>
      <c r="BO97" s="363"/>
      <c r="BP97" s="363"/>
      <c r="BQ97" s="363"/>
      <c r="BR97" s="363"/>
      <c r="BS97" s="363"/>
      <c r="BT97" s="363"/>
      <c r="BU97" s="363"/>
      <c r="BV97" s="363"/>
    </row>
    <row r="98" spans="63:74" x14ac:dyDescent="0.2">
      <c r="BK98" s="363"/>
      <c r="BL98" s="363"/>
      <c r="BM98" s="363"/>
      <c r="BN98" s="363"/>
      <c r="BO98" s="363"/>
      <c r="BP98" s="363"/>
      <c r="BQ98" s="363"/>
      <c r="BR98" s="363"/>
      <c r="BS98" s="363"/>
      <c r="BT98" s="363"/>
      <c r="BU98" s="363"/>
      <c r="BV98" s="363"/>
    </row>
    <row r="99" spans="63:74" x14ac:dyDescent="0.2">
      <c r="BK99" s="363"/>
      <c r="BL99" s="363"/>
      <c r="BM99" s="363"/>
      <c r="BN99" s="363"/>
      <c r="BO99" s="363"/>
      <c r="BP99" s="363"/>
      <c r="BQ99" s="363"/>
      <c r="BR99" s="363"/>
      <c r="BS99" s="363"/>
      <c r="BT99" s="363"/>
      <c r="BU99" s="363"/>
      <c r="BV99" s="363"/>
    </row>
    <row r="100" spans="63:74" x14ac:dyDescent="0.2">
      <c r="BK100" s="363"/>
      <c r="BL100" s="363"/>
      <c r="BM100" s="363"/>
      <c r="BN100" s="363"/>
      <c r="BO100" s="363"/>
      <c r="BP100" s="363"/>
      <c r="BQ100" s="363"/>
      <c r="BR100" s="363"/>
      <c r="BS100" s="363"/>
      <c r="BT100" s="363"/>
      <c r="BU100" s="363"/>
      <c r="BV100" s="363"/>
    </row>
    <row r="101" spans="63:74" x14ac:dyDescent="0.2">
      <c r="BK101" s="363"/>
      <c r="BL101" s="363"/>
      <c r="BM101" s="363"/>
      <c r="BN101" s="363"/>
      <c r="BO101" s="363"/>
      <c r="BP101" s="363"/>
      <c r="BQ101" s="363"/>
      <c r="BR101" s="363"/>
      <c r="BS101" s="363"/>
      <c r="BT101" s="363"/>
      <c r="BU101" s="363"/>
      <c r="BV101" s="363"/>
    </row>
    <row r="102" spans="63:74" x14ac:dyDescent="0.2">
      <c r="BK102" s="363"/>
      <c r="BL102" s="363"/>
      <c r="BM102" s="363"/>
      <c r="BN102" s="363"/>
      <c r="BO102" s="363"/>
      <c r="BP102" s="363"/>
      <c r="BQ102" s="363"/>
      <c r="BR102" s="363"/>
      <c r="BS102" s="363"/>
      <c r="BT102" s="363"/>
      <c r="BU102" s="363"/>
      <c r="BV102" s="363"/>
    </row>
    <row r="103" spans="63:74" x14ac:dyDescent="0.2">
      <c r="BK103" s="363"/>
      <c r="BL103" s="363"/>
      <c r="BM103" s="363"/>
      <c r="BN103" s="363"/>
      <c r="BO103" s="363"/>
      <c r="BP103" s="363"/>
      <c r="BQ103" s="363"/>
      <c r="BR103" s="363"/>
      <c r="BS103" s="363"/>
      <c r="BT103" s="363"/>
      <c r="BU103" s="363"/>
      <c r="BV103" s="363"/>
    </row>
    <row r="104" spans="63:74" x14ac:dyDescent="0.2">
      <c r="BK104" s="363"/>
      <c r="BL104" s="363"/>
      <c r="BM104" s="363"/>
      <c r="BN104" s="363"/>
      <c r="BO104" s="363"/>
      <c r="BP104" s="363"/>
      <c r="BQ104" s="363"/>
      <c r="BR104" s="363"/>
      <c r="BS104" s="363"/>
      <c r="BT104" s="363"/>
      <c r="BU104" s="363"/>
      <c r="BV104" s="363"/>
    </row>
    <row r="105" spans="63:74" x14ac:dyDescent="0.2">
      <c r="BK105" s="363"/>
      <c r="BL105" s="363"/>
      <c r="BM105" s="363"/>
      <c r="BN105" s="363"/>
      <c r="BO105" s="363"/>
      <c r="BP105" s="363"/>
      <c r="BQ105" s="363"/>
      <c r="BR105" s="363"/>
      <c r="BS105" s="363"/>
      <c r="BT105" s="363"/>
      <c r="BU105" s="363"/>
      <c r="BV105" s="363"/>
    </row>
    <row r="106" spans="63:74" x14ac:dyDescent="0.2">
      <c r="BK106" s="363"/>
      <c r="BL106" s="363"/>
      <c r="BM106" s="363"/>
      <c r="BN106" s="363"/>
      <c r="BO106" s="363"/>
      <c r="BP106" s="363"/>
      <c r="BQ106" s="363"/>
      <c r="BR106" s="363"/>
      <c r="BS106" s="363"/>
      <c r="BT106" s="363"/>
      <c r="BU106" s="363"/>
      <c r="BV106" s="363"/>
    </row>
    <row r="107" spans="63:74" x14ac:dyDescent="0.2">
      <c r="BK107" s="363"/>
      <c r="BL107" s="363"/>
      <c r="BM107" s="363"/>
      <c r="BN107" s="363"/>
      <c r="BO107" s="363"/>
      <c r="BP107" s="363"/>
      <c r="BQ107" s="363"/>
      <c r="BR107" s="363"/>
      <c r="BS107" s="363"/>
      <c r="BT107" s="363"/>
      <c r="BU107" s="363"/>
      <c r="BV107" s="363"/>
    </row>
    <row r="108" spans="63:74" x14ac:dyDescent="0.2">
      <c r="BK108" s="363"/>
      <c r="BL108" s="363"/>
      <c r="BM108" s="363"/>
      <c r="BN108" s="363"/>
      <c r="BO108" s="363"/>
      <c r="BP108" s="363"/>
      <c r="BQ108" s="363"/>
      <c r="BR108" s="363"/>
      <c r="BS108" s="363"/>
      <c r="BT108" s="363"/>
      <c r="BU108" s="363"/>
      <c r="BV108" s="363"/>
    </row>
    <row r="109" spans="63:74" x14ac:dyDescent="0.2">
      <c r="BK109" s="363"/>
      <c r="BL109" s="363"/>
      <c r="BM109" s="363"/>
      <c r="BN109" s="363"/>
      <c r="BO109" s="363"/>
      <c r="BP109" s="363"/>
      <c r="BQ109" s="363"/>
      <c r="BR109" s="363"/>
      <c r="BS109" s="363"/>
      <c r="BT109" s="363"/>
      <c r="BU109" s="363"/>
      <c r="BV109" s="363"/>
    </row>
    <row r="110" spans="63:74" x14ac:dyDescent="0.2">
      <c r="BK110" s="363"/>
      <c r="BL110" s="363"/>
      <c r="BM110" s="363"/>
      <c r="BN110" s="363"/>
      <c r="BO110" s="363"/>
      <c r="BP110" s="363"/>
      <c r="BQ110" s="363"/>
      <c r="BR110" s="363"/>
      <c r="BS110" s="363"/>
      <c r="BT110" s="363"/>
      <c r="BU110" s="363"/>
      <c r="BV110" s="363"/>
    </row>
    <row r="111" spans="63:74" x14ac:dyDescent="0.2">
      <c r="BK111" s="363"/>
      <c r="BL111" s="363"/>
      <c r="BM111" s="363"/>
      <c r="BN111" s="363"/>
      <c r="BO111" s="363"/>
      <c r="BP111" s="363"/>
      <c r="BQ111" s="363"/>
      <c r="BR111" s="363"/>
      <c r="BS111" s="363"/>
      <c r="BT111" s="363"/>
      <c r="BU111" s="363"/>
      <c r="BV111" s="363"/>
    </row>
    <row r="112" spans="63:74" x14ac:dyDescent="0.2">
      <c r="BK112" s="363"/>
      <c r="BL112" s="363"/>
      <c r="BM112" s="363"/>
      <c r="BN112" s="363"/>
      <c r="BO112" s="363"/>
      <c r="BP112" s="363"/>
      <c r="BQ112" s="363"/>
      <c r="BR112" s="363"/>
      <c r="BS112" s="363"/>
      <c r="BT112" s="363"/>
      <c r="BU112" s="363"/>
      <c r="BV112" s="363"/>
    </row>
    <row r="113" spans="63:74" x14ac:dyDescent="0.2">
      <c r="BK113" s="363"/>
      <c r="BL113" s="363"/>
      <c r="BM113" s="363"/>
      <c r="BN113" s="363"/>
      <c r="BO113" s="363"/>
      <c r="BP113" s="363"/>
      <c r="BQ113" s="363"/>
      <c r="BR113" s="363"/>
      <c r="BS113" s="363"/>
      <c r="BT113" s="363"/>
      <c r="BU113" s="363"/>
      <c r="BV113" s="363"/>
    </row>
    <row r="114" spans="63:74" x14ac:dyDescent="0.2">
      <c r="BK114" s="363"/>
      <c r="BL114" s="363"/>
      <c r="BM114" s="363"/>
      <c r="BN114" s="363"/>
      <c r="BO114" s="363"/>
      <c r="BP114" s="363"/>
      <c r="BQ114" s="363"/>
      <c r="BR114" s="363"/>
      <c r="BS114" s="363"/>
      <c r="BT114" s="363"/>
      <c r="BU114" s="363"/>
      <c r="BV114" s="363"/>
    </row>
    <row r="115" spans="63:74" x14ac:dyDescent="0.2">
      <c r="BK115" s="363"/>
      <c r="BL115" s="363"/>
      <c r="BM115" s="363"/>
      <c r="BN115" s="363"/>
      <c r="BO115" s="363"/>
      <c r="BP115" s="363"/>
      <c r="BQ115" s="363"/>
      <c r="BR115" s="363"/>
      <c r="BS115" s="363"/>
      <c r="BT115" s="363"/>
      <c r="BU115" s="363"/>
      <c r="BV115" s="363"/>
    </row>
    <row r="116" spans="63:74" x14ac:dyDescent="0.2">
      <c r="BK116" s="363"/>
      <c r="BL116" s="363"/>
      <c r="BM116" s="363"/>
      <c r="BN116" s="363"/>
      <c r="BO116" s="363"/>
      <c r="BP116" s="363"/>
      <c r="BQ116" s="363"/>
      <c r="BR116" s="363"/>
      <c r="BS116" s="363"/>
      <c r="BT116" s="363"/>
      <c r="BU116" s="363"/>
      <c r="BV116" s="363"/>
    </row>
    <row r="117" spans="63:74" x14ac:dyDescent="0.2">
      <c r="BK117" s="363"/>
      <c r="BL117" s="363"/>
      <c r="BM117" s="363"/>
      <c r="BN117" s="363"/>
      <c r="BO117" s="363"/>
      <c r="BP117" s="363"/>
      <c r="BQ117" s="363"/>
      <c r="BR117" s="363"/>
      <c r="BS117" s="363"/>
      <c r="BT117" s="363"/>
      <c r="BU117" s="363"/>
      <c r="BV117" s="363"/>
    </row>
    <row r="118" spans="63:74" x14ac:dyDescent="0.2">
      <c r="BK118" s="363"/>
      <c r="BL118" s="363"/>
      <c r="BM118" s="363"/>
      <c r="BN118" s="363"/>
      <c r="BO118" s="363"/>
      <c r="BP118" s="363"/>
      <c r="BQ118" s="363"/>
      <c r="BR118" s="363"/>
      <c r="BS118" s="363"/>
      <c r="BT118" s="363"/>
      <c r="BU118" s="363"/>
      <c r="BV118" s="363"/>
    </row>
    <row r="119" spans="63:74" x14ac:dyDescent="0.2">
      <c r="BK119" s="363"/>
      <c r="BL119" s="363"/>
      <c r="BM119" s="363"/>
      <c r="BN119" s="363"/>
      <c r="BO119" s="363"/>
      <c r="BP119" s="363"/>
      <c r="BQ119" s="363"/>
      <c r="BR119" s="363"/>
      <c r="BS119" s="363"/>
      <c r="BT119" s="363"/>
      <c r="BU119" s="363"/>
      <c r="BV119" s="363"/>
    </row>
    <row r="120" spans="63:74" x14ac:dyDescent="0.2">
      <c r="BK120" s="363"/>
      <c r="BL120" s="363"/>
      <c r="BM120" s="363"/>
      <c r="BN120" s="363"/>
      <c r="BO120" s="363"/>
      <c r="BP120" s="363"/>
      <c r="BQ120" s="363"/>
      <c r="BR120" s="363"/>
      <c r="BS120" s="363"/>
      <c r="BT120" s="363"/>
      <c r="BU120" s="363"/>
      <c r="BV120" s="363"/>
    </row>
    <row r="121" spans="63:74" x14ac:dyDescent="0.2">
      <c r="BK121" s="363"/>
      <c r="BL121" s="363"/>
      <c r="BM121" s="363"/>
      <c r="BN121" s="363"/>
      <c r="BO121" s="363"/>
      <c r="BP121" s="363"/>
      <c r="BQ121" s="363"/>
      <c r="BR121" s="363"/>
      <c r="BS121" s="363"/>
      <c r="BT121" s="363"/>
      <c r="BU121" s="363"/>
      <c r="BV121" s="363"/>
    </row>
    <row r="122" spans="63:74" x14ac:dyDescent="0.2">
      <c r="BK122" s="363"/>
      <c r="BL122" s="363"/>
      <c r="BM122" s="363"/>
      <c r="BN122" s="363"/>
      <c r="BO122" s="363"/>
      <c r="BP122" s="363"/>
      <c r="BQ122" s="363"/>
      <c r="BR122" s="363"/>
      <c r="BS122" s="363"/>
      <c r="BT122" s="363"/>
      <c r="BU122" s="363"/>
      <c r="BV122" s="363"/>
    </row>
    <row r="123" spans="63:74" x14ac:dyDescent="0.2">
      <c r="BK123" s="363"/>
      <c r="BL123" s="363"/>
      <c r="BM123" s="363"/>
      <c r="BN123" s="363"/>
      <c r="BO123" s="363"/>
      <c r="BP123" s="363"/>
      <c r="BQ123" s="363"/>
      <c r="BR123" s="363"/>
      <c r="BS123" s="363"/>
      <c r="BT123" s="363"/>
      <c r="BU123" s="363"/>
      <c r="BV123" s="363"/>
    </row>
    <row r="124" spans="63:74" x14ac:dyDescent="0.2">
      <c r="BK124" s="363"/>
      <c r="BL124" s="363"/>
      <c r="BM124" s="363"/>
      <c r="BN124" s="363"/>
      <c r="BO124" s="363"/>
      <c r="BP124" s="363"/>
      <c r="BQ124" s="363"/>
      <c r="BR124" s="363"/>
      <c r="BS124" s="363"/>
      <c r="BT124" s="363"/>
      <c r="BU124" s="363"/>
      <c r="BV124" s="363"/>
    </row>
    <row r="125" spans="63:74" x14ac:dyDescent="0.2">
      <c r="BK125" s="363"/>
      <c r="BL125" s="363"/>
      <c r="BM125" s="363"/>
      <c r="BN125" s="363"/>
      <c r="BO125" s="363"/>
      <c r="BP125" s="363"/>
      <c r="BQ125" s="363"/>
      <c r="BR125" s="363"/>
      <c r="BS125" s="363"/>
      <c r="BT125" s="363"/>
      <c r="BU125" s="363"/>
      <c r="BV125" s="363"/>
    </row>
    <row r="126" spans="63:74" x14ac:dyDescent="0.2">
      <c r="BK126" s="363"/>
      <c r="BL126" s="363"/>
      <c r="BM126" s="363"/>
      <c r="BN126" s="363"/>
      <c r="BO126" s="363"/>
      <c r="BP126" s="363"/>
      <c r="BQ126" s="363"/>
      <c r="BR126" s="363"/>
      <c r="BS126" s="363"/>
      <c r="BT126" s="363"/>
      <c r="BU126" s="363"/>
      <c r="BV126" s="363"/>
    </row>
    <row r="127" spans="63:74" x14ac:dyDescent="0.2">
      <c r="BK127" s="363"/>
      <c r="BL127" s="363"/>
      <c r="BM127" s="363"/>
      <c r="BN127" s="363"/>
      <c r="BO127" s="363"/>
      <c r="BP127" s="363"/>
      <c r="BQ127" s="363"/>
      <c r="BR127" s="363"/>
      <c r="BS127" s="363"/>
      <c r="BT127" s="363"/>
      <c r="BU127" s="363"/>
      <c r="BV127" s="363"/>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20" transitionEvaluation="1" transitionEntry="1" codeName="Sheet11">
    <pageSetUpPr fitToPage="1"/>
  </sheetPr>
  <dimension ref="A1:BV343"/>
  <sheetViews>
    <sheetView showGridLines="0" workbookViewId="0">
      <pane xSplit="2" ySplit="4" topLeftCell="AT5" activePane="bottomRight" state="frozen"/>
      <selection activeCell="BF1" sqref="BF1"/>
      <selection pane="topRight" activeCell="BF1" sqref="BF1"/>
      <selection pane="bottomLeft" activeCell="BF1" sqref="BF1"/>
      <selection pane="bottomRight" activeCell="BA6" sqref="BA6:BA38"/>
    </sheetView>
  </sheetViews>
  <sheetFormatPr defaultColWidth="9.54296875" defaultRowHeight="10.5" x14ac:dyDescent="0.25"/>
  <cols>
    <col min="1" max="1" width="14.453125" style="72" customWidth="1"/>
    <col min="2" max="2" width="38.81640625" style="72" customWidth="1"/>
    <col min="3" max="50" width="6.54296875" style="72" customWidth="1"/>
    <col min="51" max="55" width="6.54296875" style="357" customWidth="1"/>
    <col min="56" max="58" width="6.54296875" style="589" customWidth="1"/>
    <col min="59" max="62" width="6.54296875" style="357" customWidth="1"/>
    <col min="63" max="74" width="6.54296875" style="72" customWidth="1"/>
    <col min="75" max="16384" width="9.54296875" style="72"/>
  </cols>
  <sheetData>
    <row r="1" spans="1:74" ht="13.4" customHeight="1" x14ac:dyDescent="0.3">
      <c r="A1" s="758" t="s">
        <v>792</v>
      </c>
      <c r="B1" s="794" t="s">
        <v>234</v>
      </c>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278"/>
    </row>
    <row r="2" spans="1:74" ht="12.5" x14ac:dyDescent="0.25">
      <c r="A2" s="759"/>
      <c r="B2" s="486" t="str">
        <f>"U.S. Energy Information Administration  |  Short-Term Energy Outlook  - "&amp;Dates!D1</f>
        <v>U.S. Energy Information Administration  |  Short-Term Energy Outlook  - April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3" x14ac:dyDescent="0.3">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73"/>
      <c r="B5" s="74" t="s">
        <v>776</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41"/>
      <c r="BA5" s="641"/>
      <c r="BB5" s="641"/>
      <c r="BC5" s="641"/>
      <c r="BD5" s="668"/>
      <c r="BE5" s="75"/>
      <c r="BF5" s="75"/>
      <c r="BG5" s="75"/>
      <c r="BH5" s="75"/>
      <c r="BI5" s="75"/>
      <c r="BJ5" s="384"/>
      <c r="BK5" s="384"/>
      <c r="BL5" s="384"/>
      <c r="BM5" s="384"/>
      <c r="BN5" s="384"/>
      <c r="BO5" s="384"/>
      <c r="BP5" s="384"/>
      <c r="BQ5" s="384"/>
      <c r="BR5" s="384"/>
      <c r="BS5" s="384"/>
      <c r="BT5" s="384"/>
      <c r="BU5" s="384"/>
      <c r="BV5" s="384"/>
    </row>
    <row r="6" spans="1:74" ht="11.15" customHeight="1" x14ac:dyDescent="0.25">
      <c r="A6" s="76" t="s">
        <v>770</v>
      </c>
      <c r="B6" s="182" t="s">
        <v>419</v>
      </c>
      <c r="C6" s="208">
        <v>84.461762710000002</v>
      </c>
      <c r="D6" s="208">
        <v>86.226719321000004</v>
      </c>
      <c r="E6" s="208">
        <v>87.232814774000005</v>
      </c>
      <c r="F6" s="208">
        <v>87.084702966999998</v>
      </c>
      <c r="G6" s="208">
        <v>88.086030515999994</v>
      </c>
      <c r="H6" s="208">
        <v>88.531791267000003</v>
      </c>
      <c r="I6" s="208">
        <v>90.295025742000007</v>
      </c>
      <c r="J6" s="208">
        <v>92.116134129000002</v>
      </c>
      <c r="K6" s="208">
        <v>93.627244399999995</v>
      </c>
      <c r="L6" s="208">
        <v>94.814522128999997</v>
      </c>
      <c r="M6" s="208">
        <v>96.469935899999996</v>
      </c>
      <c r="N6" s="208">
        <v>95.997219000000001</v>
      </c>
      <c r="O6" s="208">
        <v>95.962249290000003</v>
      </c>
      <c r="P6" s="208">
        <v>96.616020179000003</v>
      </c>
      <c r="Q6" s="208">
        <v>97.058319612999995</v>
      </c>
      <c r="R6" s="208">
        <v>97.528116933000007</v>
      </c>
      <c r="S6" s="208">
        <v>98.272419548000002</v>
      </c>
      <c r="T6" s="208">
        <v>98.543467000000007</v>
      </c>
      <c r="U6" s="208">
        <v>99.087025096999994</v>
      </c>
      <c r="V6" s="208">
        <v>101.49624939</v>
      </c>
      <c r="W6" s="208">
        <v>101.88451143</v>
      </c>
      <c r="X6" s="208">
        <v>102.77903241999999</v>
      </c>
      <c r="Y6" s="208">
        <v>104.46421463</v>
      </c>
      <c r="Z6" s="208">
        <v>104.34663139</v>
      </c>
      <c r="AA6" s="208">
        <v>103.03795468</v>
      </c>
      <c r="AB6" s="208">
        <v>102.91780371999999</v>
      </c>
      <c r="AC6" s="208">
        <v>103.10437761</v>
      </c>
      <c r="AD6" s="208">
        <v>100.39473583</v>
      </c>
      <c r="AE6" s="208">
        <v>94.420545451999999</v>
      </c>
      <c r="AF6" s="208">
        <v>95.766694833000003</v>
      </c>
      <c r="AG6" s="208">
        <v>97.462303805999994</v>
      </c>
      <c r="AH6" s="208">
        <v>97.147755226000001</v>
      </c>
      <c r="AI6" s="208">
        <v>97.252284500000002</v>
      </c>
      <c r="AJ6" s="208">
        <v>96.510560096999995</v>
      </c>
      <c r="AK6" s="208">
        <v>99.484282300000004</v>
      </c>
      <c r="AL6" s="208">
        <v>99.635529613000003</v>
      </c>
      <c r="AM6" s="208">
        <v>100.33393171</v>
      </c>
      <c r="AN6" s="208">
        <v>92.371726429000006</v>
      </c>
      <c r="AO6" s="208">
        <v>99.734250967999998</v>
      </c>
      <c r="AP6" s="208">
        <v>101.19347587</v>
      </c>
      <c r="AQ6" s="208">
        <v>100.97446219</v>
      </c>
      <c r="AR6" s="208">
        <v>101.20182217</v>
      </c>
      <c r="AS6" s="208">
        <v>101.64221277</v>
      </c>
      <c r="AT6" s="208">
        <v>102.34991587</v>
      </c>
      <c r="AU6" s="208">
        <v>101.66400376999999</v>
      </c>
      <c r="AV6" s="208">
        <v>103.85844326</v>
      </c>
      <c r="AW6" s="208">
        <v>105.376873</v>
      </c>
      <c r="AX6" s="208">
        <v>105.64612974000001</v>
      </c>
      <c r="AY6" s="208">
        <v>102.81468613</v>
      </c>
      <c r="AZ6" s="208">
        <v>103.1288</v>
      </c>
      <c r="BA6" s="208">
        <v>104.35720000000001</v>
      </c>
      <c r="BB6" s="324">
        <v>105.0317</v>
      </c>
      <c r="BC6" s="324">
        <v>105.13249999999999</v>
      </c>
      <c r="BD6" s="324">
        <v>105.45820000000001</v>
      </c>
      <c r="BE6" s="324">
        <v>105.7687</v>
      </c>
      <c r="BF6" s="324">
        <v>106.2555</v>
      </c>
      <c r="BG6" s="324">
        <v>106.6572</v>
      </c>
      <c r="BH6" s="324">
        <v>107.1116</v>
      </c>
      <c r="BI6" s="324">
        <v>107.76560000000001</v>
      </c>
      <c r="BJ6" s="324">
        <v>107.9778</v>
      </c>
      <c r="BK6" s="324">
        <v>108.06189999999999</v>
      </c>
      <c r="BL6" s="324">
        <v>108.268</v>
      </c>
      <c r="BM6" s="324">
        <v>108.5231</v>
      </c>
      <c r="BN6" s="324">
        <v>108.8267</v>
      </c>
      <c r="BO6" s="324">
        <v>109.18170000000001</v>
      </c>
      <c r="BP6" s="324">
        <v>109.5187</v>
      </c>
      <c r="BQ6" s="324">
        <v>109.81059999999999</v>
      </c>
      <c r="BR6" s="324">
        <v>110.0899</v>
      </c>
      <c r="BS6" s="324">
        <v>110.4071</v>
      </c>
      <c r="BT6" s="324">
        <v>110.42100000000001</v>
      </c>
      <c r="BU6" s="324">
        <v>110.5723</v>
      </c>
      <c r="BV6" s="324">
        <v>110.3167</v>
      </c>
    </row>
    <row r="7" spans="1:74" ht="11.15" customHeight="1" x14ac:dyDescent="0.25">
      <c r="A7" s="76" t="s">
        <v>771</v>
      </c>
      <c r="B7" s="182" t="s">
        <v>420</v>
      </c>
      <c r="C7" s="208">
        <v>1.0024972581</v>
      </c>
      <c r="D7" s="208">
        <v>0.99018407142999998</v>
      </c>
      <c r="E7" s="208">
        <v>0.99678816129000003</v>
      </c>
      <c r="F7" s="208">
        <v>0.96358410000000005</v>
      </c>
      <c r="G7" s="208">
        <v>0.93002709676999995</v>
      </c>
      <c r="H7" s="208">
        <v>0.86816786667000001</v>
      </c>
      <c r="I7" s="208">
        <v>0.84246267742000003</v>
      </c>
      <c r="J7" s="208">
        <v>0.84280248387000001</v>
      </c>
      <c r="K7" s="208">
        <v>0.90165796666999998</v>
      </c>
      <c r="L7" s="208">
        <v>0.90972770968000005</v>
      </c>
      <c r="M7" s="208">
        <v>0.98024476667000005</v>
      </c>
      <c r="N7" s="208">
        <v>0.99763348386999995</v>
      </c>
      <c r="O7" s="208">
        <v>0.98396409676999996</v>
      </c>
      <c r="P7" s="208">
        <v>0.95457417857000004</v>
      </c>
      <c r="Q7" s="208">
        <v>0.94664041934999998</v>
      </c>
      <c r="R7" s="208">
        <v>0.96053960000000005</v>
      </c>
      <c r="S7" s="208">
        <v>0.936388</v>
      </c>
      <c r="T7" s="208">
        <v>0.89630493333000005</v>
      </c>
      <c r="U7" s="208">
        <v>0.81766583870999998</v>
      </c>
      <c r="V7" s="208">
        <v>0.73792435483999996</v>
      </c>
      <c r="W7" s="208">
        <v>0.81645160000000006</v>
      </c>
      <c r="X7" s="208">
        <v>0.88417696773999999</v>
      </c>
      <c r="Y7" s="208">
        <v>0.94185943333</v>
      </c>
      <c r="Z7" s="208">
        <v>0.95706270967999996</v>
      </c>
      <c r="AA7" s="208">
        <v>0.96833800000000003</v>
      </c>
      <c r="AB7" s="208">
        <v>0.98403575862000003</v>
      </c>
      <c r="AC7" s="208">
        <v>0.94255599999999995</v>
      </c>
      <c r="AD7" s="208">
        <v>0.91711303333000005</v>
      </c>
      <c r="AE7" s="208">
        <v>0.87342490322999999</v>
      </c>
      <c r="AF7" s="208">
        <v>0.85150939999999997</v>
      </c>
      <c r="AG7" s="208">
        <v>0.86384367742000001</v>
      </c>
      <c r="AH7" s="208">
        <v>0.86599212903</v>
      </c>
      <c r="AI7" s="208">
        <v>0.89927903333000003</v>
      </c>
      <c r="AJ7" s="208">
        <v>0.93806293547999997</v>
      </c>
      <c r="AK7" s="208">
        <v>0.98584203332999998</v>
      </c>
      <c r="AL7" s="208">
        <v>1.0052049354999999</v>
      </c>
      <c r="AM7" s="208">
        <v>1.0203924516</v>
      </c>
      <c r="AN7" s="208">
        <v>1.0130256070999999</v>
      </c>
      <c r="AO7" s="208">
        <v>1.0155147741999999</v>
      </c>
      <c r="AP7" s="208">
        <v>0.98381166666999997</v>
      </c>
      <c r="AQ7" s="208">
        <v>0.935639</v>
      </c>
      <c r="AR7" s="208">
        <v>0.92383276667000003</v>
      </c>
      <c r="AS7" s="208">
        <v>0.84774980644999998</v>
      </c>
      <c r="AT7" s="208">
        <v>0.89884848387000005</v>
      </c>
      <c r="AU7" s="208">
        <v>0.95113556666999999</v>
      </c>
      <c r="AV7" s="208">
        <v>0.98252980644999999</v>
      </c>
      <c r="AW7" s="208">
        <v>1.0245060333</v>
      </c>
      <c r="AX7" s="208">
        <v>1.0657474194000001</v>
      </c>
      <c r="AY7" s="208">
        <v>1.0544695160999999</v>
      </c>
      <c r="AZ7" s="208">
        <v>0.9752499</v>
      </c>
      <c r="BA7" s="208">
        <v>0.93384520000000004</v>
      </c>
      <c r="BB7" s="324">
        <v>0.85904919999999996</v>
      </c>
      <c r="BC7" s="324">
        <v>0.78034289999999995</v>
      </c>
      <c r="BD7" s="324">
        <v>0.71232439999999997</v>
      </c>
      <c r="BE7" s="324">
        <v>0.68527740000000004</v>
      </c>
      <c r="BF7" s="324">
        <v>0.70976050000000002</v>
      </c>
      <c r="BG7" s="324">
        <v>0.80566360000000004</v>
      </c>
      <c r="BH7" s="324">
        <v>0.82886669999999996</v>
      </c>
      <c r="BI7" s="324">
        <v>0.86773789999999995</v>
      </c>
      <c r="BJ7" s="324">
        <v>0.89093279999999997</v>
      </c>
      <c r="BK7" s="324">
        <v>0.91179920000000003</v>
      </c>
      <c r="BL7" s="324">
        <v>0.92900510000000003</v>
      </c>
      <c r="BM7" s="324">
        <v>0.91603279999999998</v>
      </c>
      <c r="BN7" s="324">
        <v>0.85298019999999997</v>
      </c>
      <c r="BO7" s="324">
        <v>0.77266409999999996</v>
      </c>
      <c r="BP7" s="324">
        <v>0.72804899999999995</v>
      </c>
      <c r="BQ7" s="324">
        <v>0.68726549999999997</v>
      </c>
      <c r="BR7" s="324">
        <v>0.72597679999999998</v>
      </c>
      <c r="BS7" s="324">
        <v>0.8193028</v>
      </c>
      <c r="BT7" s="324">
        <v>0.83888300000000005</v>
      </c>
      <c r="BU7" s="324">
        <v>0.89835540000000003</v>
      </c>
      <c r="BV7" s="324">
        <v>0.90933699999999995</v>
      </c>
    </row>
    <row r="8" spans="1:74" ht="11.15" customHeight="1" x14ac:dyDescent="0.25">
      <c r="A8" s="76" t="s">
        <v>774</v>
      </c>
      <c r="B8" s="182" t="s">
        <v>123</v>
      </c>
      <c r="C8" s="208">
        <v>2.4006267742</v>
      </c>
      <c r="D8" s="208">
        <v>2.5476563571000002</v>
      </c>
      <c r="E8" s="208">
        <v>2.5950064839000002</v>
      </c>
      <c r="F8" s="208">
        <v>2.4135775666999999</v>
      </c>
      <c r="G8" s="208">
        <v>2.4142367418999999</v>
      </c>
      <c r="H8" s="208">
        <v>2.5253083667</v>
      </c>
      <c r="I8" s="208">
        <v>2.8444037096999999</v>
      </c>
      <c r="J8" s="208">
        <v>3.0415423547999998</v>
      </c>
      <c r="K8" s="208">
        <v>2.8392490000000001</v>
      </c>
      <c r="L8" s="208">
        <v>2.6671358065000002</v>
      </c>
      <c r="M8" s="208">
        <v>2.8931467</v>
      </c>
      <c r="N8" s="208">
        <v>2.8560836129</v>
      </c>
      <c r="O8" s="208">
        <v>2.9078538064999999</v>
      </c>
      <c r="P8" s="208">
        <v>2.7408081786</v>
      </c>
      <c r="Q8" s="208">
        <v>2.9682854193999999</v>
      </c>
      <c r="R8" s="208">
        <v>2.9067002333</v>
      </c>
      <c r="S8" s="208">
        <v>2.8302500967999999</v>
      </c>
      <c r="T8" s="208">
        <v>2.7199797333000002</v>
      </c>
      <c r="U8" s="208">
        <v>2.1559208065000002</v>
      </c>
      <c r="V8" s="208">
        <v>2.9431219676999998</v>
      </c>
      <c r="W8" s="208">
        <v>2.8031206666999999</v>
      </c>
      <c r="X8" s="208">
        <v>2.7947197418999998</v>
      </c>
      <c r="Y8" s="208">
        <v>2.7886999000000001</v>
      </c>
      <c r="Z8" s="208">
        <v>2.8206678386999999</v>
      </c>
      <c r="AA8" s="208">
        <v>2.7764848387000001</v>
      </c>
      <c r="AB8" s="208">
        <v>2.797020931</v>
      </c>
      <c r="AC8" s="208">
        <v>2.8372427741999999</v>
      </c>
      <c r="AD8" s="208">
        <v>2.6858087667000001</v>
      </c>
      <c r="AE8" s="208">
        <v>2.0765724516000001</v>
      </c>
      <c r="AF8" s="208">
        <v>2.0742200999999998</v>
      </c>
      <c r="AG8" s="208">
        <v>2.1863874515999999</v>
      </c>
      <c r="AH8" s="208">
        <v>1.4189738064999999</v>
      </c>
      <c r="AI8" s="208">
        <v>1.6299845666999999</v>
      </c>
      <c r="AJ8" s="208">
        <v>1.248445</v>
      </c>
      <c r="AK8" s="208">
        <v>2.0165351</v>
      </c>
      <c r="AL8" s="208">
        <v>2.1640166128999998</v>
      </c>
      <c r="AM8" s="208">
        <v>2.2062401934999998</v>
      </c>
      <c r="AN8" s="208">
        <v>2.2258893929000001</v>
      </c>
      <c r="AO8" s="208">
        <v>2.3505374194000002</v>
      </c>
      <c r="AP8" s="208">
        <v>2.3232038667000001</v>
      </c>
      <c r="AQ8" s="208">
        <v>2.1819841289999999</v>
      </c>
      <c r="AR8" s="208">
        <v>2.2593131667000002</v>
      </c>
      <c r="AS8" s="208">
        <v>2.2738103548000002</v>
      </c>
      <c r="AT8" s="208">
        <v>1.9692245805999999</v>
      </c>
      <c r="AU8" s="208">
        <v>1.1834232</v>
      </c>
      <c r="AV8" s="208">
        <v>1.9716549999999999</v>
      </c>
      <c r="AW8" s="208">
        <v>2.1776477999999999</v>
      </c>
      <c r="AX8" s="208">
        <v>2.1848311935</v>
      </c>
      <c r="AY8" s="208">
        <v>2.0987746451999998</v>
      </c>
      <c r="AZ8" s="208">
        <v>2.2669999999999999</v>
      </c>
      <c r="BA8" s="208">
        <v>2.3029999999999999</v>
      </c>
      <c r="BB8" s="324">
        <v>2.3090000000000002</v>
      </c>
      <c r="BC8" s="324">
        <v>2.2829999999999999</v>
      </c>
      <c r="BD8" s="324">
        <v>2.23</v>
      </c>
      <c r="BE8" s="324">
        <v>2.1970000000000001</v>
      </c>
      <c r="BF8" s="324">
        <v>2.1419999999999999</v>
      </c>
      <c r="BG8" s="324">
        <v>2.1280000000000001</v>
      </c>
      <c r="BH8" s="324">
        <v>2.0289999999999999</v>
      </c>
      <c r="BI8" s="324">
        <v>2.214</v>
      </c>
      <c r="BJ8" s="324">
        <v>2.218</v>
      </c>
      <c r="BK8" s="324">
        <v>2.2000000000000002</v>
      </c>
      <c r="BL8" s="324">
        <v>2.1829999999999998</v>
      </c>
      <c r="BM8" s="324">
        <v>2.1659999999999999</v>
      </c>
      <c r="BN8" s="324">
        <v>2.149</v>
      </c>
      <c r="BO8" s="324">
        <v>2.133</v>
      </c>
      <c r="BP8" s="324">
        <v>2.085</v>
      </c>
      <c r="BQ8" s="324">
        <v>2.0590000000000002</v>
      </c>
      <c r="BR8" s="324">
        <v>1.988</v>
      </c>
      <c r="BS8" s="324">
        <v>1.96</v>
      </c>
      <c r="BT8" s="324">
        <v>1.841</v>
      </c>
      <c r="BU8" s="324">
        <v>2.0070000000000001</v>
      </c>
      <c r="BV8" s="324">
        <v>2.0099999999999998</v>
      </c>
    </row>
    <row r="9" spans="1:74" ht="11.15" customHeight="1" x14ac:dyDescent="0.25">
      <c r="A9" s="76" t="s">
        <v>775</v>
      </c>
      <c r="B9" s="182" t="s">
        <v>115</v>
      </c>
      <c r="C9" s="208">
        <v>81.058638677000005</v>
      </c>
      <c r="D9" s="208">
        <v>82.688878892999995</v>
      </c>
      <c r="E9" s="208">
        <v>83.641020128999997</v>
      </c>
      <c r="F9" s="208">
        <v>83.707541300000003</v>
      </c>
      <c r="G9" s="208">
        <v>84.741766677000001</v>
      </c>
      <c r="H9" s="208">
        <v>85.138315032999998</v>
      </c>
      <c r="I9" s="208">
        <v>86.608159354999998</v>
      </c>
      <c r="J9" s="208">
        <v>88.231789289999995</v>
      </c>
      <c r="K9" s="208">
        <v>89.886337432999994</v>
      </c>
      <c r="L9" s="208">
        <v>91.237658612999994</v>
      </c>
      <c r="M9" s="208">
        <v>92.596544433000005</v>
      </c>
      <c r="N9" s="208">
        <v>92.143501903000001</v>
      </c>
      <c r="O9" s="208">
        <v>92.070431386999999</v>
      </c>
      <c r="P9" s="208">
        <v>92.920637821</v>
      </c>
      <c r="Q9" s="208">
        <v>93.143393774000003</v>
      </c>
      <c r="R9" s="208">
        <v>93.660877099999993</v>
      </c>
      <c r="S9" s="208">
        <v>94.505781451999994</v>
      </c>
      <c r="T9" s="208">
        <v>94.927182333000005</v>
      </c>
      <c r="U9" s="208">
        <v>96.113438451999997</v>
      </c>
      <c r="V9" s="208">
        <v>97.815203065000006</v>
      </c>
      <c r="W9" s="208">
        <v>98.264939166999994</v>
      </c>
      <c r="X9" s="208">
        <v>99.100135710000004</v>
      </c>
      <c r="Y9" s="208">
        <v>100.7336553</v>
      </c>
      <c r="Z9" s="208">
        <v>100.56890084</v>
      </c>
      <c r="AA9" s="208">
        <v>99.293131838999997</v>
      </c>
      <c r="AB9" s="208">
        <v>99.136747033999995</v>
      </c>
      <c r="AC9" s="208">
        <v>99.324578838999997</v>
      </c>
      <c r="AD9" s="208">
        <v>96.791814032999994</v>
      </c>
      <c r="AE9" s="208">
        <v>91.470548097000005</v>
      </c>
      <c r="AF9" s="208">
        <v>92.840965333</v>
      </c>
      <c r="AG9" s="208">
        <v>94.412072676999998</v>
      </c>
      <c r="AH9" s="208">
        <v>94.862789289999995</v>
      </c>
      <c r="AI9" s="208">
        <v>94.723020899999995</v>
      </c>
      <c r="AJ9" s="208">
        <v>94.324052160999997</v>
      </c>
      <c r="AK9" s="208">
        <v>96.481905166999994</v>
      </c>
      <c r="AL9" s="208">
        <v>96.466308065000007</v>
      </c>
      <c r="AM9" s="208">
        <v>97.107299065000007</v>
      </c>
      <c r="AN9" s="208">
        <v>89.132811429</v>
      </c>
      <c r="AO9" s="208">
        <v>96.368198774000007</v>
      </c>
      <c r="AP9" s="208">
        <v>97.886460333000002</v>
      </c>
      <c r="AQ9" s="208">
        <v>97.856839065000003</v>
      </c>
      <c r="AR9" s="208">
        <v>98.018676232999994</v>
      </c>
      <c r="AS9" s="208">
        <v>98.520652612999996</v>
      </c>
      <c r="AT9" s="208">
        <v>99.481842806000003</v>
      </c>
      <c r="AU9" s="208">
        <v>99.529444999999996</v>
      </c>
      <c r="AV9" s="208">
        <v>100.90425845</v>
      </c>
      <c r="AW9" s="208">
        <v>102.17471917</v>
      </c>
      <c r="AX9" s="208">
        <v>102.39555113</v>
      </c>
      <c r="AY9" s="208">
        <v>99.661441968000005</v>
      </c>
      <c r="AZ9" s="208">
        <v>99.886570000000006</v>
      </c>
      <c r="BA9" s="208">
        <v>101.1203</v>
      </c>
      <c r="BB9" s="324">
        <v>101.86369999999999</v>
      </c>
      <c r="BC9" s="324">
        <v>102.0692</v>
      </c>
      <c r="BD9" s="324">
        <v>102.5158</v>
      </c>
      <c r="BE9" s="324">
        <v>102.88639999999999</v>
      </c>
      <c r="BF9" s="324">
        <v>103.4038</v>
      </c>
      <c r="BG9" s="324">
        <v>103.7235</v>
      </c>
      <c r="BH9" s="324">
        <v>104.25369999999999</v>
      </c>
      <c r="BI9" s="324">
        <v>104.68389999999999</v>
      </c>
      <c r="BJ9" s="324">
        <v>104.86879999999999</v>
      </c>
      <c r="BK9" s="324">
        <v>104.95010000000001</v>
      </c>
      <c r="BL9" s="324">
        <v>105.15600000000001</v>
      </c>
      <c r="BM9" s="324">
        <v>105.441</v>
      </c>
      <c r="BN9" s="324">
        <v>105.82470000000001</v>
      </c>
      <c r="BO9" s="324">
        <v>106.276</v>
      </c>
      <c r="BP9" s="324">
        <v>106.70569999999999</v>
      </c>
      <c r="BQ9" s="324">
        <v>107.0643</v>
      </c>
      <c r="BR9" s="324">
        <v>107.3759</v>
      </c>
      <c r="BS9" s="324">
        <v>107.62779999999999</v>
      </c>
      <c r="BT9" s="324">
        <v>107.7411</v>
      </c>
      <c r="BU9" s="324">
        <v>107.667</v>
      </c>
      <c r="BV9" s="324">
        <v>107.3974</v>
      </c>
    </row>
    <row r="10" spans="1:74" ht="11.15" customHeight="1" x14ac:dyDescent="0.25">
      <c r="A10" s="76" t="s">
        <v>528</v>
      </c>
      <c r="B10" s="182" t="s">
        <v>421</v>
      </c>
      <c r="C10" s="208">
        <v>78.743967741999995</v>
      </c>
      <c r="D10" s="208">
        <v>80.389428570999996</v>
      </c>
      <c r="E10" s="208">
        <v>81.327419355000004</v>
      </c>
      <c r="F10" s="208">
        <v>81.189333332999993</v>
      </c>
      <c r="G10" s="208">
        <v>82.122870968000001</v>
      </c>
      <c r="H10" s="208">
        <v>82.538466666999994</v>
      </c>
      <c r="I10" s="208">
        <v>84.182322580999994</v>
      </c>
      <c r="J10" s="208">
        <v>85.880161290000004</v>
      </c>
      <c r="K10" s="208">
        <v>87.288966666999997</v>
      </c>
      <c r="L10" s="208">
        <v>88.395870967999997</v>
      </c>
      <c r="M10" s="208">
        <v>89.939233333000004</v>
      </c>
      <c r="N10" s="208">
        <v>89.498516128999995</v>
      </c>
      <c r="O10" s="208">
        <v>89.253806452000006</v>
      </c>
      <c r="P10" s="208">
        <v>89.861857142999995</v>
      </c>
      <c r="Q10" s="208">
        <v>90.273258064999993</v>
      </c>
      <c r="R10" s="208">
        <v>90.7102</v>
      </c>
      <c r="S10" s="208">
        <v>91.402483871000001</v>
      </c>
      <c r="T10" s="208">
        <v>91.654566666999997</v>
      </c>
      <c r="U10" s="208">
        <v>92.160129032</v>
      </c>
      <c r="V10" s="208">
        <v>94.400935484000001</v>
      </c>
      <c r="W10" s="208">
        <v>94.762033333000005</v>
      </c>
      <c r="X10" s="208">
        <v>95.594032257999999</v>
      </c>
      <c r="Y10" s="208">
        <v>97.1614</v>
      </c>
      <c r="Z10" s="208">
        <v>97.052064516000002</v>
      </c>
      <c r="AA10" s="208">
        <v>95.304419354999993</v>
      </c>
      <c r="AB10" s="208">
        <v>95.193275861999993</v>
      </c>
      <c r="AC10" s="208">
        <v>95.365838710000006</v>
      </c>
      <c r="AD10" s="208">
        <v>92.859566666999996</v>
      </c>
      <c r="AE10" s="208">
        <v>87.333774194</v>
      </c>
      <c r="AF10" s="208">
        <v>88.578900000000004</v>
      </c>
      <c r="AG10" s="208">
        <v>90.147225805999994</v>
      </c>
      <c r="AH10" s="208">
        <v>89.856290322999996</v>
      </c>
      <c r="AI10" s="208">
        <v>89.952966666999998</v>
      </c>
      <c r="AJ10" s="208">
        <v>89.266935484000001</v>
      </c>
      <c r="AK10" s="208">
        <v>92.017466666999994</v>
      </c>
      <c r="AL10" s="208">
        <v>92.157354839000007</v>
      </c>
      <c r="AM10" s="208">
        <v>92.804806451999994</v>
      </c>
      <c r="AN10" s="208">
        <v>86.242714285999995</v>
      </c>
      <c r="AO10" s="208">
        <v>92.288612903000001</v>
      </c>
      <c r="AP10" s="208">
        <v>93.234466667000007</v>
      </c>
      <c r="AQ10" s="208">
        <v>93.012064515999995</v>
      </c>
      <c r="AR10" s="208">
        <v>93.219466667000006</v>
      </c>
      <c r="AS10" s="208">
        <v>93.687774193999999</v>
      </c>
      <c r="AT10" s="208">
        <v>94.265419355000006</v>
      </c>
      <c r="AU10" s="208">
        <v>93.618899999999996</v>
      </c>
      <c r="AV10" s="208">
        <v>95.579161290000002</v>
      </c>
      <c r="AW10" s="208">
        <v>96.997433333000004</v>
      </c>
      <c r="AX10" s="208">
        <v>97.314677419000006</v>
      </c>
      <c r="AY10" s="208">
        <v>94.920354838999998</v>
      </c>
      <c r="AZ10" s="208">
        <v>95.044799999999995</v>
      </c>
      <c r="BA10" s="208">
        <v>96.216229999999996</v>
      </c>
      <c r="BB10" s="324">
        <v>96.867959999999997</v>
      </c>
      <c r="BC10" s="324">
        <v>96.927790000000002</v>
      </c>
      <c r="BD10" s="324">
        <v>97.240200000000002</v>
      </c>
      <c r="BE10" s="324">
        <v>97.529520000000005</v>
      </c>
      <c r="BF10" s="324">
        <v>97.972319999999996</v>
      </c>
      <c r="BG10" s="324">
        <v>98.345770000000002</v>
      </c>
      <c r="BH10" s="324">
        <v>98.764709999999994</v>
      </c>
      <c r="BI10" s="324">
        <v>99.366789999999995</v>
      </c>
      <c r="BJ10" s="324">
        <v>99.563079999999999</v>
      </c>
      <c r="BK10" s="324">
        <v>99.425550000000001</v>
      </c>
      <c r="BL10" s="324">
        <v>99.758619999999993</v>
      </c>
      <c r="BM10" s="324">
        <v>99.969800000000006</v>
      </c>
      <c r="BN10" s="324">
        <v>100.2174</v>
      </c>
      <c r="BO10" s="324">
        <v>100.57380000000001</v>
      </c>
      <c r="BP10" s="324">
        <v>100.8753</v>
      </c>
      <c r="BQ10" s="324">
        <v>101.14019999999999</v>
      </c>
      <c r="BR10" s="324">
        <v>101.40309999999999</v>
      </c>
      <c r="BS10" s="324">
        <v>101.69280000000001</v>
      </c>
      <c r="BT10" s="324">
        <v>101.70529999999999</v>
      </c>
      <c r="BU10" s="324">
        <v>101.84569999999999</v>
      </c>
      <c r="BV10" s="324">
        <v>101.6097</v>
      </c>
    </row>
    <row r="11" spans="1:74" ht="11.15" customHeight="1" x14ac:dyDescent="0.25">
      <c r="A11" s="562" t="s">
        <v>534</v>
      </c>
      <c r="B11" s="563" t="s">
        <v>956</v>
      </c>
      <c r="C11" s="208">
        <v>0.53676612902999998</v>
      </c>
      <c r="D11" s="208">
        <v>0.241808</v>
      </c>
      <c r="E11" s="208">
        <v>0.20879648386999999</v>
      </c>
      <c r="F11" s="208">
        <v>0.10435483332999999</v>
      </c>
      <c r="G11" s="208">
        <v>8.5581870968000004E-2</v>
      </c>
      <c r="H11" s="208">
        <v>9.6805066667000006E-2</v>
      </c>
      <c r="I11" s="208">
        <v>0.18069354838999999</v>
      </c>
      <c r="J11" s="208">
        <v>0.17655964516</v>
      </c>
      <c r="K11" s="208">
        <v>0.10514343332999999</v>
      </c>
      <c r="L11" s="208">
        <v>0.19597200000000001</v>
      </c>
      <c r="M11" s="208">
        <v>9.3486299999999994E-2</v>
      </c>
      <c r="N11" s="208">
        <v>0.47648483871000002</v>
      </c>
      <c r="O11" s="208">
        <v>0.46714570968000002</v>
      </c>
      <c r="P11" s="208">
        <v>0.26982503570999999</v>
      </c>
      <c r="Q11" s="208">
        <v>0.11287922581</v>
      </c>
      <c r="R11" s="208">
        <v>9.4732999999999998E-2</v>
      </c>
      <c r="S11" s="208">
        <v>2.7464516128999998E-4</v>
      </c>
      <c r="T11" s="208">
        <v>1.5856666667000001E-4</v>
      </c>
      <c r="U11" s="208">
        <v>9.1343193547999996E-2</v>
      </c>
      <c r="V11" s="208">
        <v>9.3083645160999998E-2</v>
      </c>
      <c r="W11" s="208">
        <v>0</v>
      </c>
      <c r="X11" s="208">
        <v>0.17846632258</v>
      </c>
      <c r="Y11" s="208">
        <v>9.2699533333000003E-2</v>
      </c>
      <c r="Z11" s="208">
        <v>0.33810451612999998</v>
      </c>
      <c r="AA11" s="208">
        <v>0.42639487097000001</v>
      </c>
      <c r="AB11" s="208">
        <v>0.19618727586000001</v>
      </c>
      <c r="AC11" s="208">
        <v>9.2252419355000004E-2</v>
      </c>
      <c r="AD11" s="208">
        <v>0.10714873333</v>
      </c>
      <c r="AE11" s="208">
        <v>9.0681387096999994E-2</v>
      </c>
      <c r="AF11" s="208">
        <v>0.1623695</v>
      </c>
      <c r="AG11" s="208">
        <v>0.13169354839</v>
      </c>
      <c r="AH11" s="208">
        <v>9.2999870967999998E-2</v>
      </c>
      <c r="AI11" s="208">
        <v>4.1354166667000002E-2</v>
      </c>
      <c r="AJ11" s="208">
        <v>2.6222580644999998E-4</v>
      </c>
      <c r="AK11" s="208">
        <v>9.4856700000000002E-2</v>
      </c>
      <c r="AL11" s="208">
        <v>0.17707838710000001</v>
      </c>
      <c r="AM11" s="208">
        <v>0.20575835483999999</v>
      </c>
      <c r="AN11" s="208">
        <v>0.20337485714</v>
      </c>
      <c r="AO11" s="208">
        <v>4.5444322581E-2</v>
      </c>
      <c r="AP11" s="208">
        <v>2.7103333333E-4</v>
      </c>
      <c r="AQ11" s="208">
        <v>5.4031225805999998E-2</v>
      </c>
      <c r="AR11" s="208">
        <v>3.7186666667000001E-4</v>
      </c>
      <c r="AS11" s="208">
        <v>5.5981774194000002E-2</v>
      </c>
      <c r="AT11" s="208">
        <v>6.9454838709999997E-4</v>
      </c>
      <c r="AU11" s="208">
        <v>4.1527399999999999E-2</v>
      </c>
      <c r="AV11" s="208">
        <v>7.7432258065000001E-4</v>
      </c>
      <c r="AW11" s="208">
        <v>5.8121266667000002E-2</v>
      </c>
      <c r="AX11" s="208">
        <v>5.2932741934999999E-2</v>
      </c>
      <c r="AY11" s="208">
        <v>0.20601670967999999</v>
      </c>
      <c r="AZ11" s="208">
        <v>0.35</v>
      </c>
      <c r="BA11" s="208">
        <v>0.15</v>
      </c>
      <c r="BB11" s="324">
        <v>0.17235723333</v>
      </c>
      <c r="BC11" s="324">
        <v>0.17722793547999999</v>
      </c>
      <c r="BD11" s="324">
        <v>0.1879007</v>
      </c>
      <c r="BE11" s="324">
        <v>0.2</v>
      </c>
      <c r="BF11" s="324">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5" customHeight="1" x14ac:dyDescent="0.25">
      <c r="A12" s="562" t="s">
        <v>957</v>
      </c>
      <c r="B12" s="563" t="s">
        <v>958</v>
      </c>
      <c r="C12" s="208">
        <v>2.3375275161000002</v>
      </c>
      <c r="D12" s="208">
        <v>2.6315650000000002</v>
      </c>
      <c r="E12" s="208">
        <v>2.9529820323</v>
      </c>
      <c r="F12" s="208">
        <v>2.8561486999999999</v>
      </c>
      <c r="G12" s="208">
        <v>3.0579658386999999</v>
      </c>
      <c r="H12" s="208">
        <v>2.4511675333</v>
      </c>
      <c r="I12" s="208">
        <v>3.1690282581</v>
      </c>
      <c r="J12" s="208">
        <v>2.9524399355000002</v>
      </c>
      <c r="K12" s="208">
        <v>2.7126836333000002</v>
      </c>
      <c r="L12" s="208">
        <v>2.8995504839000001</v>
      </c>
      <c r="M12" s="208">
        <v>3.5861690667000001</v>
      </c>
      <c r="N12" s="208">
        <v>3.9611176773999999</v>
      </c>
      <c r="O12" s="208">
        <v>4.0954016128999999</v>
      </c>
      <c r="P12" s="208">
        <v>3.6737679643000001</v>
      </c>
      <c r="Q12" s="208">
        <v>4.2198127097000002</v>
      </c>
      <c r="R12" s="208">
        <v>4.2367369666999997</v>
      </c>
      <c r="S12" s="208">
        <v>4.6745969677000003</v>
      </c>
      <c r="T12" s="208">
        <v>4.7318772999999998</v>
      </c>
      <c r="U12" s="208">
        <v>5.0601590644999996</v>
      </c>
      <c r="V12" s="208">
        <v>4.4702473225999997</v>
      </c>
      <c r="W12" s="208">
        <v>5.3424678999999999</v>
      </c>
      <c r="X12" s="208">
        <v>5.7408443548000001</v>
      </c>
      <c r="Y12" s="208">
        <v>6.3536655667000002</v>
      </c>
      <c r="Z12" s="208">
        <v>7.1176167742000001</v>
      </c>
      <c r="AA12" s="208">
        <v>8.0743546774000006</v>
      </c>
      <c r="AB12" s="208">
        <v>7.7857302413999996</v>
      </c>
      <c r="AC12" s="208">
        <v>7.8796419676999996</v>
      </c>
      <c r="AD12" s="208">
        <v>7.0155182332999999</v>
      </c>
      <c r="AE12" s="208">
        <v>5.8851030323</v>
      </c>
      <c r="AF12" s="208">
        <v>3.6333886667000002</v>
      </c>
      <c r="AG12" s="208">
        <v>3.1032271613</v>
      </c>
      <c r="AH12" s="208">
        <v>3.6277946773999998</v>
      </c>
      <c r="AI12" s="208">
        <v>5.0376011667</v>
      </c>
      <c r="AJ12" s="208">
        <v>7.1923437419000003</v>
      </c>
      <c r="AK12" s="208">
        <v>9.3560802333000002</v>
      </c>
      <c r="AL12" s="208">
        <v>9.8149261289999998</v>
      </c>
      <c r="AM12" s="208">
        <v>9.8450243547999996</v>
      </c>
      <c r="AN12" s="208">
        <v>7.4426269999999999</v>
      </c>
      <c r="AO12" s="208">
        <v>10.355585194</v>
      </c>
      <c r="AP12" s="208">
        <v>10.227275799999999</v>
      </c>
      <c r="AQ12" s="208">
        <v>10.158760097</v>
      </c>
      <c r="AR12" s="208">
        <v>9.0456053999999995</v>
      </c>
      <c r="AS12" s="208">
        <v>9.6820432581000002</v>
      </c>
      <c r="AT12" s="208">
        <v>9.6213580967999999</v>
      </c>
      <c r="AU12" s="208">
        <v>9.4937819000000001</v>
      </c>
      <c r="AV12" s="208">
        <v>9.6167383870999998</v>
      </c>
      <c r="AW12" s="208">
        <v>10.2132348</v>
      </c>
      <c r="AX12" s="208">
        <v>11.140731871</v>
      </c>
      <c r="AY12" s="208">
        <v>11.412610935</v>
      </c>
      <c r="AZ12" s="208">
        <v>11.199173607000001</v>
      </c>
      <c r="BA12" s="208">
        <v>11.888681785999999</v>
      </c>
      <c r="BB12" s="324">
        <v>11.922208733</v>
      </c>
      <c r="BC12" s="324">
        <v>12.432601884</v>
      </c>
      <c r="BD12" s="324">
        <v>12.703302534000001</v>
      </c>
      <c r="BE12" s="324">
        <v>12.901226068</v>
      </c>
      <c r="BF12" s="324">
        <v>12.610152191999999</v>
      </c>
      <c r="BG12" s="324">
        <v>10.78887089</v>
      </c>
      <c r="BH12" s="324">
        <v>12.247519487</v>
      </c>
      <c r="BI12" s="324">
        <v>12.849007946</v>
      </c>
      <c r="BJ12" s="324">
        <v>13.23535916</v>
      </c>
      <c r="BK12" s="324">
        <v>13.444929904</v>
      </c>
      <c r="BL12" s="324">
        <v>12.994410999999999</v>
      </c>
      <c r="BM12" s="324">
        <v>12.780056644</v>
      </c>
      <c r="BN12" s="324">
        <v>12.273915922</v>
      </c>
      <c r="BO12" s="324">
        <v>12.420242697000001</v>
      </c>
      <c r="BP12" s="324">
        <v>12.83409269</v>
      </c>
      <c r="BQ12" s="324">
        <v>12.988717155</v>
      </c>
      <c r="BR12" s="324">
        <v>12.741875479000001</v>
      </c>
      <c r="BS12" s="324">
        <v>10.78887089</v>
      </c>
      <c r="BT12" s="324">
        <v>12.247519487</v>
      </c>
      <c r="BU12" s="324">
        <v>12.849007946</v>
      </c>
      <c r="BV12" s="324">
        <v>13.23535916</v>
      </c>
    </row>
    <row r="13" spans="1:74" ht="11.15" customHeight="1" x14ac:dyDescent="0.25">
      <c r="A13" s="562" t="s">
        <v>533</v>
      </c>
      <c r="B13" s="563" t="s">
        <v>920</v>
      </c>
      <c r="C13" s="208">
        <v>9.1362329355000007</v>
      </c>
      <c r="D13" s="208">
        <v>8.2363259643000006</v>
      </c>
      <c r="E13" s="208">
        <v>8.5241272902999992</v>
      </c>
      <c r="F13" s="208">
        <v>7.9698285000000002</v>
      </c>
      <c r="G13" s="208">
        <v>7.2415399676999996</v>
      </c>
      <c r="H13" s="208">
        <v>7.5178950000000002</v>
      </c>
      <c r="I13" s="208">
        <v>7.7865148064999996</v>
      </c>
      <c r="J13" s="208">
        <v>7.4686761935000003</v>
      </c>
      <c r="K13" s="208">
        <v>7.0298603333000003</v>
      </c>
      <c r="L13" s="208">
        <v>6.7426713225999997</v>
      </c>
      <c r="M13" s="208">
        <v>6.9883971000000003</v>
      </c>
      <c r="N13" s="208">
        <v>7.8176521934999998</v>
      </c>
      <c r="O13" s="208">
        <v>8.9149390000000004</v>
      </c>
      <c r="P13" s="208">
        <v>8.0624952499999996</v>
      </c>
      <c r="Q13" s="208">
        <v>8.0465353871000005</v>
      </c>
      <c r="R13" s="208">
        <v>6.7894942333000001</v>
      </c>
      <c r="S13" s="208">
        <v>6.6971920323000003</v>
      </c>
      <c r="T13" s="208">
        <v>6.7044210667000002</v>
      </c>
      <c r="U13" s="208">
        <v>7.3403264516000002</v>
      </c>
      <c r="V13" s="208">
        <v>7.0053995483999998</v>
      </c>
      <c r="W13" s="208">
        <v>6.9421445666999997</v>
      </c>
      <c r="X13" s="208">
        <v>6.6121645806</v>
      </c>
      <c r="Y13" s="208">
        <v>7.3650832667000001</v>
      </c>
      <c r="Z13" s="208">
        <v>7.9206046774000001</v>
      </c>
      <c r="AA13" s="208">
        <v>8.0265798709999991</v>
      </c>
      <c r="AB13" s="208">
        <v>8.0215104137999997</v>
      </c>
      <c r="AC13" s="208">
        <v>6.7850676128999998</v>
      </c>
      <c r="AD13" s="208">
        <v>6.2270590666999999</v>
      </c>
      <c r="AE13" s="208">
        <v>5.9251954838999996</v>
      </c>
      <c r="AF13" s="208">
        <v>6.0856844667000001</v>
      </c>
      <c r="AG13" s="208">
        <v>6.6553102903000001</v>
      </c>
      <c r="AH13" s="208">
        <v>6.7240330000000004</v>
      </c>
      <c r="AI13" s="208">
        <v>5.7655893000000003</v>
      </c>
      <c r="AJ13" s="208">
        <v>6.4281642580999998</v>
      </c>
      <c r="AK13" s="208">
        <v>6.9623574333000002</v>
      </c>
      <c r="AL13" s="208">
        <v>8.4228526773999999</v>
      </c>
      <c r="AM13" s="208">
        <v>8.9569485806000007</v>
      </c>
      <c r="AN13" s="208">
        <v>9.5057082143000002</v>
      </c>
      <c r="AO13" s="208">
        <v>7.6545735806000001</v>
      </c>
      <c r="AP13" s="208">
        <v>6.9447321666999997</v>
      </c>
      <c r="AQ13" s="208">
        <v>6.5546419677000003</v>
      </c>
      <c r="AR13" s="208">
        <v>6.9278436333000002</v>
      </c>
      <c r="AS13" s="208">
        <v>7.2914001613000003</v>
      </c>
      <c r="AT13" s="208">
        <v>7.1267339031999999</v>
      </c>
      <c r="AU13" s="208">
        <v>7.2982389999999997</v>
      </c>
      <c r="AV13" s="208">
        <v>7.3598816451999998</v>
      </c>
      <c r="AW13" s="208">
        <v>8.0212986666999999</v>
      </c>
      <c r="AX13" s="208">
        <v>8.0955907096999997</v>
      </c>
      <c r="AY13" s="208">
        <v>9.3470154193999999</v>
      </c>
      <c r="AZ13" s="208">
        <v>8.6476579999999998</v>
      </c>
      <c r="BA13" s="208">
        <v>7.1605600000000003</v>
      </c>
      <c r="BB13" s="324">
        <v>6.5434109999999999</v>
      </c>
      <c r="BC13" s="324">
        <v>6.3801690000000004</v>
      </c>
      <c r="BD13" s="324">
        <v>6.479552</v>
      </c>
      <c r="BE13" s="324">
        <v>6.5061580000000001</v>
      </c>
      <c r="BF13" s="324">
        <v>6.3480239999999997</v>
      </c>
      <c r="BG13" s="324">
        <v>6.2802829999999998</v>
      </c>
      <c r="BH13" s="324">
        <v>6.2740559999999999</v>
      </c>
      <c r="BI13" s="324">
        <v>6.2026240000000001</v>
      </c>
      <c r="BJ13" s="324">
        <v>7.6322910000000004</v>
      </c>
      <c r="BK13" s="324">
        <v>8.3403759999999991</v>
      </c>
      <c r="BL13" s="324">
        <v>7.9247889999999996</v>
      </c>
      <c r="BM13" s="324">
        <v>6.9867280000000003</v>
      </c>
      <c r="BN13" s="324">
        <v>6.5781140000000002</v>
      </c>
      <c r="BO13" s="324">
        <v>6.3344839999999998</v>
      </c>
      <c r="BP13" s="324">
        <v>6.4196270000000002</v>
      </c>
      <c r="BQ13" s="324">
        <v>6.5130600000000003</v>
      </c>
      <c r="BR13" s="324">
        <v>6.286124</v>
      </c>
      <c r="BS13" s="324">
        <v>6.1364840000000003</v>
      </c>
      <c r="BT13" s="324">
        <v>6.0582130000000003</v>
      </c>
      <c r="BU13" s="324">
        <v>6.3004810000000004</v>
      </c>
      <c r="BV13" s="324">
        <v>7.1203159999999999</v>
      </c>
    </row>
    <row r="14" spans="1:74" ht="11.15" customHeight="1" x14ac:dyDescent="0.25">
      <c r="A14" s="562" t="s">
        <v>959</v>
      </c>
      <c r="B14" s="563" t="s">
        <v>921</v>
      </c>
      <c r="C14" s="208">
        <v>7.3474378710000003</v>
      </c>
      <c r="D14" s="208">
        <v>7.2131440714000004</v>
      </c>
      <c r="E14" s="208">
        <v>6.4492005484000003</v>
      </c>
      <c r="F14" s="208">
        <v>6.4418919333</v>
      </c>
      <c r="G14" s="208">
        <v>5.7199535484000004</v>
      </c>
      <c r="H14" s="208">
        <v>6.2819956000000001</v>
      </c>
      <c r="I14" s="208">
        <v>6.7018505161000004</v>
      </c>
      <c r="J14" s="208">
        <v>7.0943058710000004</v>
      </c>
      <c r="K14" s="208">
        <v>7.3453700333</v>
      </c>
      <c r="L14" s="208">
        <v>6.9924924516000004</v>
      </c>
      <c r="M14" s="208">
        <v>7.6734548333000001</v>
      </c>
      <c r="N14" s="208">
        <v>7.7745618387000004</v>
      </c>
      <c r="O14" s="208">
        <v>7.6719125805999999</v>
      </c>
      <c r="P14" s="208">
        <v>8.1103156071000004</v>
      </c>
      <c r="Q14" s="208">
        <v>7.8298361613000003</v>
      </c>
      <c r="R14" s="208">
        <v>7.0370176000000004</v>
      </c>
      <c r="S14" s="208">
        <v>7.2146951612999999</v>
      </c>
      <c r="T14" s="208">
        <v>7.2756394333000003</v>
      </c>
      <c r="U14" s="208">
        <v>7.6301779031999999</v>
      </c>
      <c r="V14" s="208">
        <v>7.9485697742000001</v>
      </c>
      <c r="W14" s="208">
        <v>7.8079151667</v>
      </c>
      <c r="X14" s="208">
        <v>7.9938200968000004</v>
      </c>
      <c r="Y14" s="208">
        <v>8.3778019333000007</v>
      </c>
      <c r="Z14" s="208">
        <v>8.4229347741999998</v>
      </c>
      <c r="AA14" s="208">
        <v>8.3915735484000002</v>
      </c>
      <c r="AB14" s="208">
        <v>7.8778925172000003</v>
      </c>
      <c r="AC14" s="208">
        <v>8.1667052902999995</v>
      </c>
      <c r="AD14" s="208">
        <v>7.0100360000000004</v>
      </c>
      <c r="AE14" s="208">
        <v>6.8720506128999999</v>
      </c>
      <c r="AF14" s="208">
        <v>7.6494903000000001</v>
      </c>
      <c r="AG14" s="208">
        <v>8.1602113226000004</v>
      </c>
      <c r="AH14" s="208">
        <v>7.9579742581000001</v>
      </c>
      <c r="AI14" s="208">
        <v>8.1432062333000008</v>
      </c>
      <c r="AJ14" s="208">
        <v>8.3438034515999995</v>
      </c>
      <c r="AK14" s="208">
        <v>8.2509293333000002</v>
      </c>
      <c r="AL14" s="208">
        <v>8.0294680323000005</v>
      </c>
      <c r="AM14" s="208">
        <v>8.3328895160999998</v>
      </c>
      <c r="AN14" s="208">
        <v>7.7003808213999996</v>
      </c>
      <c r="AO14" s="208">
        <v>8.8512142902999997</v>
      </c>
      <c r="AP14" s="208">
        <v>8.5866539667000001</v>
      </c>
      <c r="AQ14" s="208">
        <v>8.4906717419</v>
      </c>
      <c r="AR14" s="208">
        <v>8.9294553333</v>
      </c>
      <c r="AS14" s="208">
        <v>8.5800663226000005</v>
      </c>
      <c r="AT14" s="208">
        <v>8.5609148387000005</v>
      </c>
      <c r="AU14" s="208">
        <v>8.3615455667000003</v>
      </c>
      <c r="AV14" s="208">
        <v>7.9678243226000003</v>
      </c>
      <c r="AW14" s="208">
        <v>8.3560961332999995</v>
      </c>
      <c r="AX14" s="208">
        <v>8.8911333548000009</v>
      </c>
      <c r="AY14" s="208">
        <v>8.2715119032000004</v>
      </c>
      <c r="AZ14" s="208">
        <v>8.5044629999999994</v>
      </c>
      <c r="BA14" s="208">
        <v>8.5184309999999996</v>
      </c>
      <c r="BB14" s="324">
        <v>7.9172729999999998</v>
      </c>
      <c r="BC14" s="324">
        <v>8.2013099999999994</v>
      </c>
      <c r="BD14" s="324">
        <v>8.486243</v>
      </c>
      <c r="BE14" s="324">
        <v>9.1791900000000002</v>
      </c>
      <c r="BF14" s="324">
        <v>9.1635779999999993</v>
      </c>
      <c r="BG14" s="324">
        <v>9.0898310000000002</v>
      </c>
      <c r="BH14" s="324">
        <v>9.0377670000000006</v>
      </c>
      <c r="BI14" s="324">
        <v>9.179278</v>
      </c>
      <c r="BJ14" s="324">
        <v>9.2470730000000003</v>
      </c>
      <c r="BK14" s="324">
        <v>9.0846219999999995</v>
      </c>
      <c r="BL14" s="324">
        <v>9.1187509999999996</v>
      </c>
      <c r="BM14" s="324">
        <v>9.0771370000000005</v>
      </c>
      <c r="BN14" s="324">
        <v>8.9395179999999996</v>
      </c>
      <c r="BO14" s="324">
        <v>9.0153960000000009</v>
      </c>
      <c r="BP14" s="324">
        <v>9.0854999999999997</v>
      </c>
      <c r="BQ14" s="324">
        <v>9.3510139999999993</v>
      </c>
      <c r="BR14" s="324">
        <v>9.3661670000000008</v>
      </c>
      <c r="BS14" s="324">
        <v>9.2620660000000008</v>
      </c>
      <c r="BT14" s="324">
        <v>9.1111219999999999</v>
      </c>
      <c r="BU14" s="324">
        <v>9.2535310000000006</v>
      </c>
      <c r="BV14" s="324">
        <v>9.3401139999999998</v>
      </c>
    </row>
    <row r="15" spans="1:74" ht="11.15" customHeight="1" x14ac:dyDescent="0.25">
      <c r="A15" s="76" t="s">
        <v>535</v>
      </c>
      <c r="B15" s="182" t="s">
        <v>422</v>
      </c>
      <c r="C15" s="208">
        <v>0.17741935483999999</v>
      </c>
      <c r="D15" s="208">
        <v>0.18110714285999999</v>
      </c>
      <c r="E15" s="208">
        <v>0.18322580645</v>
      </c>
      <c r="F15" s="208">
        <v>0.18293333333</v>
      </c>
      <c r="G15" s="208">
        <v>0.18503225806000001</v>
      </c>
      <c r="H15" s="208">
        <v>0.18596666667</v>
      </c>
      <c r="I15" s="208">
        <v>0.18967741934999999</v>
      </c>
      <c r="J15" s="208">
        <v>0.19348387097</v>
      </c>
      <c r="K15" s="208">
        <v>0.19666666666999999</v>
      </c>
      <c r="L15" s="208">
        <v>0.19916129031999999</v>
      </c>
      <c r="M15" s="208">
        <v>0.20263333333</v>
      </c>
      <c r="N15" s="208">
        <v>0.20164516129000001</v>
      </c>
      <c r="O15" s="208">
        <v>0.15996774193999999</v>
      </c>
      <c r="P15" s="208">
        <v>0.16107142857000001</v>
      </c>
      <c r="Q15" s="208">
        <v>0.16180645161000001</v>
      </c>
      <c r="R15" s="208">
        <v>0.16259999999999999</v>
      </c>
      <c r="S15" s="208">
        <v>0.16383870968</v>
      </c>
      <c r="T15" s="208">
        <v>0.16426666667000001</v>
      </c>
      <c r="U15" s="208">
        <v>0.16519354839</v>
      </c>
      <c r="V15" s="208">
        <v>0.16919354839</v>
      </c>
      <c r="W15" s="208">
        <v>0.16986666667</v>
      </c>
      <c r="X15" s="208">
        <v>0.17135483871000001</v>
      </c>
      <c r="Y15" s="208">
        <v>0.17416666667</v>
      </c>
      <c r="Z15" s="208">
        <v>0.17396774194</v>
      </c>
      <c r="AA15" s="208">
        <v>0.17970967741999999</v>
      </c>
      <c r="AB15" s="208">
        <v>0.17948275861999999</v>
      </c>
      <c r="AC15" s="208">
        <v>0.17983870967999999</v>
      </c>
      <c r="AD15" s="208">
        <v>0.17510000000000001</v>
      </c>
      <c r="AE15" s="208">
        <v>0.16467741934999999</v>
      </c>
      <c r="AF15" s="208">
        <v>0.16703333333000001</v>
      </c>
      <c r="AG15" s="208">
        <v>0.16996774194</v>
      </c>
      <c r="AH15" s="208">
        <v>0.16941935484000001</v>
      </c>
      <c r="AI15" s="208">
        <v>0.1696</v>
      </c>
      <c r="AJ15" s="208">
        <v>0.16832258065</v>
      </c>
      <c r="AK15" s="208">
        <v>0.17349999999999999</v>
      </c>
      <c r="AL15" s="208">
        <v>0.17377419355000001</v>
      </c>
      <c r="AM15" s="208">
        <v>0.17083870968000001</v>
      </c>
      <c r="AN15" s="208">
        <v>0.18182142857</v>
      </c>
      <c r="AO15" s="208">
        <v>0.17132258065</v>
      </c>
      <c r="AP15" s="208">
        <v>0.17119999999999999</v>
      </c>
      <c r="AQ15" s="208">
        <v>0.16803225805999999</v>
      </c>
      <c r="AR15" s="208">
        <v>0.11713333333000001</v>
      </c>
      <c r="AS15" s="208">
        <v>0.156</v>
      </c>
      <c r="AT15" s="208">
        <v>0.14903225806000001</v>
      </c>
      <c r="AU15" s="208">
        <v>0.14146666666999999</v>
      </c>
      <c r="AV15" s="208">
        <v>0.14767741935000001</v>
      </c>
      <c r="AW15" s="208">
        <v>0.19363333332999999</v>
      </c>
      <c r="AX15" s="208">
        <v>0.17658064515999999</v>
      </c>
      <c r="AY15" s="208">
        <v>0.1794516129</v>
      </c>
      <c r="AZ15" s="208">
        <v>0.1652795</v>
      </c>
      <c r="BA15" s="208">
        <v>0.1673162</v>
      </c>
      <c r="BB15" s="324">
        <v>0.1684495</v>
      </c>
      <c r="BC15" s="324">
        <v>0.16855349999999999</v>
      </c>
      <c r="BD15" s="324">
        <v>0.16909679999999999</v>
      </c>
      <c r="BE15" s="324">
        <v>0.1695999</v>
      </c>
      <c r="BF15" s="324">
        <v>0.17036999999999999</v>
      </c>
      <c r="BG15" s="324">
        <v>0.17101939999999999</v>
      </c>
      <c r="BH15" s="324">
        <v>0.17174790000000001</v>
      </c>
      <c r="BI15" s="324">
        <v>0.1727949</v>
      </c>
      <c r="BJ15" s="324">
        <v>0.17313619999999999</v>
      </c>
      <c r="BK15" s="324">
        <v>0.1728971</v>
      </c>
      <c r="BL15" s="324">
        <v>0.1734763</v>
      </c>
      <c r="BM15" s="324">
        <v>0.17384350000000001</v>
      </c>
      <c r="BN15" s="324">
        <v>0.17427400000000001</v>
      </c>
      <c r="BO15" s="324">
        <v>0.17489370000000001</v>
      </c>
      <c r="BP15" s="324">
        <v>0.17541809999999999</v>
      </c>
      <c r="BQ15" s="324">
        <v>0.1758787</v>
      </c>
      <c r="BR15" s="324">
        <v>0.17633589999999999</v>
      </c>
      <c r="BS15" s="324">
        <v>0.17683969999999999</v>
      </c>
      <c r="BT15" s="324">
        <v>0.1768615</v>
      </c>
      <c r="BU15" s="324">
        <v>0.1771056</v>
      </c>
      <c r="BV15" s="324">
        <v>0.1766952</v>
      </c>
    </row>
    <row r="16" spans="1:74" ht="11.15" customHeight="1" x14ac:dyDescent="0.25">
      <c r="A16" s="76" t="s">
        <v>15</v>
      </c>
      <c r="B16" s="182" t="s">
        <v>423</v>
      </c>
      <c r="C16" s="208">
        <v>29.464806452000001</v>
      </c>
      <c r="D16" s="208">
        <v>17.033892857000001</v>
      </c>
      <c r="E16" s="208">
        <v>9.4370967742000005</v>
      </c>
      <c r="F16" s="208">
        <v>-1.2384333332999999</v>
      </c>
      <c r="G16" s="208">
        <v>-13.979258065</v>
      </c>
      <c r="H16" s="208">
        <v>-11.9246</v>
      </c>
      <c r="I16" s="208">
        <v>-6.2578064515999996</v>
      </c>
      <c r="J16" s="208">
        <v>-7.8689999999999998</v>
      </c>
      <c r="K16" s="208">
        <v>-11.461066667000001</v>
      </c>
      <c r="L16" s="208">
        <v>-9.6580645160999996</v>
      </c>
      <c r="M16" s="208">
        <v>7.0625666667000004</v>
      </c>
      <c r="N16" s="208">
        <v>10.609322581000001</v>
      </c>
      <c r="O16" s="208">
        <v>23.297935484</v>
      </c>
      <c r="P16" s="208">
        <v>20.697964286000001</v>
      </c>
      <c r="Q16" s="208">
        <v>8.1488709677000006</v>
      </c>
      <c r="R16" s="208">
        <v>-12.978899999999999</v>
      </c>
      <c r="S16" s="208">
        <v>-15.492580645</v>
      </c>
      <c r="T16" s="208">
        <v>-14.637433333000001</v>
      </c>
      <c r="U16" s="208">
        <v>-8.3981290323</v>
      </c>
      <c r="V16" s="208">
        <v>-9.4341935483999997</v>
      </c>
      <c r="W16" s="208">
        <v>-14.236499999999999</v>
      </c>
      <c r="X16" s="208">
        <v>-11.377129031999999</v>
      </c>
      <c r="Y16" s="208">
        <v>5.1874666666999998</v>
      </c>
      <c r="Z16" s="208">
        <v>13.80316129</v>
      </c>
      <c r="AA16" s="208">
        <v>18.428903225999999</v>
      </c>
      <c r="AB16" s="208">
        <v>18.500034483</v>
      </c>
      <c r="AC16" s="208">
        <v>1.6581612903</v>
      </c>
      <c r="AD16" s="208">
        <v>-10.2593</v>
      </c>
      <c r="AE16" s="208">
        <v>-14.444580645</v>
      </c>
      <c r="AF16" s="208">
        <v>-11.942866667000001</v>
      </c>
      <c r="AG16" s="208">
        <v>-5.2030000000000003</v>
      </c>
      <c r="AH16" s="208">
        <v>-7.3582580645000002</v>
      </c>
      <c r="AI16" s="208">
        <v>-10.5617</v>
      </c>
      <c r="AJ16" s="208">
        <v>-2.9866129032000002</v>
      </c>
      <c r="AK16" s="208">
        <v>-0.13676666667000001</v>
      </c>
      <c r="AL16" s="208">
        <v>19.032741935000001</v>
      </c>
      <c r="AM16" s="208">
        <v>22.777000000000001</v>
      </c>
      <c r="AN16" s="208">
        <v>27.904035713999999</v>
      </c>
      <c r="AO16" s="208">
        <v>1.9054838709999999</v>
      </c>
      <c r="AP16" s="208">
        <v>-5.5186999999999999</v>
      </c>
      <c r="AQ16" s="208">
        <v>-13.441548386999999</v>
      </c>
      <c r="AR16" s="208">
        <v>-8.2603333333000002</v>
      </c>
      <c r="AS16" s="208">
        <v>-5.4723548387000003</v>
      </c>
      <c r="AT16" s="208">
        <v>-5.271483871</v>
      </c>
      <c r="AU16" s="208">
        <v>-13.020566667000001</v>
      </c>
      <c r="AV16" s="208">
        <v>-11.628419355</v>
      </c>
      <c r="AW16" s="208">
        <v>4.3913333333000004</v>
      </c>
      <c r="AX16" s="208">
        <v>10.439483871</v>
      </c>
      <c r="AY16" s="208">
        <v>32.081677419000002</v>
      </c>
      <c r="AZ16" s="208">
        <v>21.573709183999998</v>
      </c>
      <c r="BA16" s="208">
        <v>6.5642580644999997</v>
      </c>
      <c r="BB16" s="324">
        <v>-8.1802349999999997</v>
      </c>
      <c r="BC16" s="324">
        <v>-16.02243</v>
      </c>
      <c r="BD16" s="324">
        <v>-9.9403290000000002</v>
      </c>
      <c r="BE16" s="324">
        <v>-4.3570549999999999</v>
      </c>
      <c r="BF16" s="324">
        <v>-6.8545930000000004</v>
      </c>
      <c r="BG16" s="324">
        <v>-13.564299999999999</v>
      </c>
      <c r="BH16" s="324">
        <v>-10.418620000000001</v>
      </c>
      <c r="BI16" s="324">
        <v>2.7696450000000001</v>
      </c>
      <c r="BJ16" s="324">
        <v>15.245699999999999</v>
      </c>
      <c r="BK16" s="324">
        <v>21.880189999999999</v>
      </c>
      <c r="BL16" s="324">
        <v>17.938890000000001</v>
      </c>
      <c r="BM16" s="324">
        <v>3.1576330000000001</v>
      </c>
      <c r="BN16" s="324">
        <v>-8.5079320000000003</v>
      </c>
      <c r="BO16" s="324">
        <v>-15.18844</v>
      </c>
      <c r="BP16" s="324">
        <v>-10.24666</v>
      </c>
      <c r="BQ16" s="324">
        <v>-4.6758860000000002</v>
      </c>
      <c r="BR16" s="324">
        <v>-6.4086509999999999</v>
      </c>
      <c r="BS16" s="324">
        <v>-13.06748</v>
      </c>
      <c r="BT16" s="324">
        <v>-10.486969999999999</v>
      </c>
      <c r="BU16" s="324">
        <v>3.0072730000000001</v>
      </c>
      <c r="BV16" s="324">
        <v>16.283719999999999</v>
      </c>
    </row>
    <row r="17" spans="1:74" ht="11.15" customHeight="1" x14ac:dyDescent="0.25">
      <c r="A17" s="71" t="s">
        <v>768</v>
      </c>
      <c r="B17" s="182" t="s">
        <v>425</v>
      </c>
      <c r="C17" s="208">
        <v>108.37514652</v>
      </c>
      <c r="D17" s="208">
        <v>96.238896999999994</v>
      </c>
      <c r="E17" s="208">
        <v>90.279825290000005</v>
      </c>
      <c r="F17" s="208">
        <v>78.911266900000001</v>
      </c>
      <c r="G17" s="208">
        <v>66.878731000000002</v>
      </c>
      <c r="H17" s="208">
        <v>69.682313532999999</v>
      </c>
      <c r="I17" s="208">
        <v>76.211432129000002</v>
      </c>
      <c r="J17" s="208">
        <v>75.803878065000006</v>
      </c>
      <c r="K17" s="208">
        <v>73.102317600000006</v>
      </c>
      <c r="L17" s="208">
        <v>75.984545225999994</v>
      </c>
      <c r="M17" s="208">
        <v>93.027691200000007</v>
      </c>
      <c r="N17" s="208">
        <v>96.868913258000006</v>
      </c>
      <c r="O17" s="208">
        <v>110.32782732</v>
      </c>
      <c r="P17" s="208">
        <v>107.27053029</v>
      </c>
      <c r="Q17" s="208">
        <v>94.695213644999995</v>
      </c>
      <c r="R17" s="208">
        <v>73.505437866999998</v>
      </c>
      <c r="S17" s="208">
        <v>70.882854871000006</v>
      </c>
      <c r="T17" s="208">
        <v>71.879314233000002</v>
      </c>
      <c r="U17" s="208">
        <v>78.669351031999994</v>
      </c>
      <c r="V17" s="208">
        <v>79.816358257999994</v>
      </c>
      <c r="W17" s="208">
        <v>74.487899767000002</v>
      </c>
      <c r="X17" s="208">
        <v>77.445113000000006</v>
      </c>
      <c r="Y17" s="208">
        <v>95.250382633000001</v>
      </c>
      <c r="Z17" s="208">
        <v>103.74841948</v>
      </c>
      <c r="AA17" s="208">
        <v>105.90130752</v>
      </c>
      <c r="AB17" s="208">
        <v>106.42738986000001</v>
      </c>
      <c r="AC17" s="208">
        <v>88.035914547999994</v>
      </c>
      <c r="AD17" s="208">
        <v>75.084791332999998</v>
      </c>
      <c r="AE17" s="208">
        <v>66.313420128999994</v>
      </c>
      <c r="AF17" s="208">
        <v>71.769440099999997</v>
      </c>
      <c r="AG17" s="208">
        <v>80.638456934999994</v>
      </c>
      <c r="AH17" s="208">
        <v>77.899485451999993</v>
      </c>
      <c r="AI17" s="208">
        <v>72.187571000000005</v>
      </c>
      <c r="AJ17" s="208">
        <v>77.341737839000004</v>
      </c>
      <c r="AK17" s="208">
        <v>81.505070099999998</v>
      </c>
      <c r="AL17" s="208">
        <v>102.12006765</v>
      </c>
      <c r="AM17" s="208">
        <v>106.73812667999999</v>
      </c>
      <c r="AN17" s="208">
        <v>108.89546796</v>
      </c>
      <c r="AO17" s="208">
        <v>82.859390676999993</v>
      </c>
      <c r="AP17" s="208">
        <v>76.018657567000005</v>
      </c>
      <c r="AQ17" s="208">
        <v>67.698457160999993</v>
      </c>
      <c r="AR17" s="208">
        <v>74.029843366999998</v>
      </c>
      <c r="AS17" s="208">
        <v>77.457012065000001</v>
      </c>
      <c r="AT17" s="208">
        <v>78.088400289999996</v>
      </c>
      <c r="AU17" s="208">
        <v>70.2246734</v>
      </c>
      <c r="AV17" s="208">
        <v>73.875243581000007</v>
      </c>
      <c r="AW17" s="208">
        <v>91.093220267000007</v>
      </c>
      <c r="AX17" s="208">
        <v>96.048098805999999</v>
      </c>
      <c r="AY17" s="208">
        <v>117.05150725999999</v>
      </c>
      <c r="AZ17" s="208">
        <v>106.07780868</v>
      </c>
      <c r="BA17" s="208">
        <v>89.851254264999994</v>
      </c>
      <c r="BB17" s="324">
        <v>75.732460000000003</v>
      </c>
      <c r="BC17" s="324">
        <v>66.997389999999996</v>
      </c>
      <c r="BD17" s="324">
        <v>72.946879999999993</v>
      </c>
      <c r="BE17" s="324">
        <v>77.96781</v>
      </c>
      <c r="BF17" s="324">
        <v>76.116010000000003</v>
      </c>
      <c r="BG17" s="324">
        <v>71.442400000000006</v>
      </c>
      <c r="BH17" s="324">
        <v>73.585859999999997</v>
      </c>
      <c r="BI17" s="324">
        <v>86.696169999999995</v>
      </c>
      <c r="BJ17" s="324">
        <v>100.4318</v>
      </c>
      <c r="BK17" s="324">
        <v>107.73950000000001</v>
      </c>
      <c r="BL17" s="324">
        <v>104.0326</v>
      </c>
      <c r="BM17" s="324">
        <v>88.58081</v>
      </c>
      <c r="BN17" s="324">
        <v>77.420730000000006</v>
      </c>
      <c r="BO17" s="324">
        <v>70.636279999999999</v>
      </c>
      <c r="BP17" s="324">
        <v>75.491960000000006</v>
      </c>
      <c r="BQ17" s="324">
        <v>81.013509999999997</v>
      </c>
      <c r="BR17" s="324">
        <v>79.602450000000005</v>
      </c>
      <c r="BS17" s="324">
        <v>74.976060000000004</v>
      </c>
      <c r="BT17" s="324">
        <v>76.174030000000002</v>
      </c>
      <c r="BU17" s="324">
        <v>89.440610000000007</v>
      </c>
      <c r="BV17" s="324">
        <v>102.91500000000001</v>
      </c>
    </row>
    <row r="18" spans="1:74" ht="11.15" customHeight="1" x14ac:dyDescent="0.25">
      <c r="A18" s="76" t="s">
        <v>537</v>
      </c>
      <c r="B18" s="182" t="s">
        <v>132</v>
      </c>
      <c r="C18" s="208">
        <v>-0.60308200000000001</v>
      </c>
      <c r="D18" s="208">
        <v>0.57249585713999995</v>
      </c>
      <c r="E18" s="208">
        <v>-6.3438193547999996E-2</v>
      </c>
      <c r="F18" s="208">
        <v>-0.56190023333000005</v>
      </c>
      <c r="G18" s="208">
        <v>-0.58779551613000003</v>
      </c>
      <c r="H18" s="208">
        <v>-0.91084686667000003</v>
      </c>
      <c r="I18" s="208">
        <v>-0.38181922581</v>
      </c>
      <c r="J18" s="208">
        <v>-1.1640393548000001</v>
      </c>
      <c r="K18" s="208">
        <v>-1.2335509333000001</v>
      </c>
      <c r="L18" s="208">
        <v>-2.2473516774000002</v>
      </c>
      <c r="M18" s="208">
        <v>-2.4962911999999999</v>
      </c>
      <c r="N18" s="208">
        <v>-0.11055841935000001</v>
      </c>
      <c r="O18" s="208">
        <v>0.13349525806000001</v>
      </c>
      <c r="P18" s="208">
        <v>0.55514828570999997</v>
      </c>
      <c r="Q18" s="208">
        <v>-0.24969751612999999</v>
      </c>
      <c r="R18" s="208">
        <v>0.24072879999999999</v>
      </c>
      <c r="S18" s="208">
        <v>-2.0446290645</v>
      </c>
      <c r="T18" s="208">
        <v>-1.2346475667000001</v>
      </c>
      <c r="U18" s="208">
        <v>-1.4466413547999999</v>
      </c>
      <c r="V18" s="208">
        <v>-1.3026808387</v>
      </c>
      <c r="W18" s="208">
        <v>-0.94616643332999995</v>
      </c>
      <c r="X18" s="208">
        <v>-3.0404678387000001</v>
      </c>
      <c r="Y18" s="208">
        <v>-2.4585826332999998</v>
      </c>
      <c r="Z18" s="208">
        <v>-1.4672581935</v>
      </c>
      <c r="AA18" s="208">
        <v>1.0938961313</v>
      </c>
      <c r="AB18" s="208">
        <v>-1.0716350354999999</v>
      </c>
      <c r="AC18" s="208">
        <v>-0.35506961612999999</v>
      </c>
      <c r="AD18" s="208">
        <v>3.31119E-2</v>
      </c>
      <c r="AE18" s="208">
        <v>0.44153955322999999</v>
      </c>
      <c r="AF18" s="208">
        <v>-0.91736313000000003</v>
      </c>
      <c r="AG18" s="208">
        <v>-1.2249796781</v>
      </c>
      <c r="AH18" s="208">
        <v>-0.58821238547999999</v>
      </c>
      <c r="AI18" s="208">
        <v>-0.55550983666999998</v>
      </c>
      <c r="AJ18" s="208">
        <v>-2.7295651005999999</v>
      </c>
      <c r="AK18" s="208">
        <v>-0.20957916333000001</v>
      </c>
      <c r="AL18" s="208">
        <v>0.44068748129000002</v>
      </c>
      <c r="AM18" s="208">
        <v>-0.53291315871</v>
      </c>
      <c r="AN18" s="208">
        <v>-0.25929100429000002</v>
      </c>
      <c r="AO18" s="208">
        <v>1.5157769681</v>
      </c>
      <c r="AP18" s="208">
        <v>-1.40360693</v>
      </c>
      <c r="AQ18" s="208">
        <v>-0.15737570968</v>
      </c>
      <c r="AR18" s="208">
        <v>-0.19894216333</v>
      </c>
      <c r="AS18" s="208">
        <v>-0.42499131871000001</v>
      </c>
      <c r="AT18" s="208">
        <v>-0.31643177355000002</v>
      </c>
      <c r="AU18" s="208">
        <v>0.11477696666999999</v>
      </c>
      <c r="AV18" s="208">
        <v>-1.6909662226</v>
      </c>
      <c r="AW18" s="208">
        <v>-2.4275706967000001</v>
      </c>
      <c r="AX18" s="208">
        <v>8.4225036451999996E-2</v>
      </c>
      <c r="AY18" s="208">
        <v>-1.1842255805999999</v>
      </c>
      <c r="AZ18" s="208">
        <v>2.3075702162999998</v>
      </c>
      <c r="BA18" s="208">
        <v>-1.1638953645000001</v>
      </c>
      <c r="BB18" s="324">
        <v>-0.86559759999999997</v>
      </c>
      <c r="BC18" s="324">
        <v>0.27773330000000002</v>
      </c>
      <c r="BD18" s="324">
        <v>0.1042088</v>
      </c>
      <c r="BE18" s="324">
        <v>1.1833</v>
      </c>
      <c r="BF18" s="324">
        <v>0.78621209999999997</v>
      </c>
      <c r="BG18" s="324">
        <v>-1.9349620000000001</v>
      </c>
      <c r="BH18" s="324">
        <v>-1.4139790000000001</v>
      </c>
      <c r="BI18" s="324">
        <v>-1.3520799999999999</v>
      </c>
      <c r="BJ18" s="324">
        <v>-1.077051</v>
      </c>
      <c r="BK18" s="324">
        <v>-0.71249549999999995</v>
      </c>
      <c r="BL18" s="324">
        <v>-0.65904459999999998</v>
      </c>
      <c r="BM18" s="324">
        <v>-1.6603380000000001</v>
      </c>
      <c r="BN18" s="324">
        <v>-0.64463769999999998</v>
      </c>
      <c r="BO18" s="324">
        <v>-1.089691</v>
      </c>
      <c r="BP18" s="324">
        <v>-0.27385419999999999</v>
      </c>
      <c r="BQ18" s="324">
        <v>0.38204460000000001</v>
      </c>
      <c r="BR18" s="324">
        <v>8.5371600000000006E-2</v>
      </c>
      <c r="BS18" s="324">
        <v>-1.9578899999999999</v>
      </c>
      <c r="BT18" s="324">
        <v>-1.2330730000000001</v>
      </c>
      <c r="BU18" s="324">
        <v>-1.32087</v>
      </c>
      <c r="BV18" s="324">
        <v>-0.98385020000000001</v>
      </c>
    </row>
    <row r="19" spans="1:74" ht="11.15" customHeight="1" x14ac:dyDescent="0.25">
      <c r="A19" s="77" t="s">
        <v>769</v>
      </c>
      <c r="B19" s="182" t="s">
        <v>424</v>
      </c>
      <c r="C19" s="208">
        <v>107.77206452</v>
      </c>
      <c r="D19" s="208">
        <v>96.811392857000001</v>
      </c>
      <c r="E19" s="208">
        <v>90.216387096999995</v>
      </c>
      <c r="F19" s="208">
        <v>78.349366666999998</v>
      </c>
      <c r="G19" s="208">
        <v>66.290935484000002</v>
      </c>
      <c r="H19" s="208">
        <v>68.771466666999999</v>
      </c>
      <c r="I19" s="208">
        <v>75.829612902999997</v>
      </c>
      <c r="J19" s="208">
        <v>74.639838710000006</v>
      </c>
      <c r="K19" s="208">
        <v>71.868766667000003</v>
      </c>
      <c r="L19" s="208">
        <v>73.737193547999993</v>
      </c>
      <c r="M19" s="208">
        <v>90.531400000000005</v>
      </c>
      <c r="N19" s="208">
        <v>96.758354839000006</v>
      </c>
      <c r="O19" s="208">
        <v>110.46132258</v>
      </c>
      <c r="P19" s="208">
        <v>107.82567856999999</v>
      </c>
      <c r="Q19" s="208">
        <v>94.445516128999998</v>
      </c>
      <c r="R19" s="208">
        <v>73.746166666999997</v>
      </c>
      <c r="S19" s="208">
        <v>68.838225805999997</v>
      </c>
      <c r="T19" s="208">
        <v>70.644666666999996</v>
      </c>
      <c r="U19" s="208">
        <v>77.222709676999997</v>
      </c>
      <c r="V19" s="208">
        <v>78.513677419000004</v>
      </c>
      <c r="W19" s="208">
        <v>73.541733332999996</v>
      </c>
      <c r="X19" s="208">
        <v>74.404645161000005</v>
      </c>
      <c r="Y19" s="208">
        <v>92.791799999999995</v>
      </c>
      <c r="Z19" s="208">
        <v>102.28116129</v>
      </c>
      <c r="AA19" s="208">
        <v>106.99520364999999</v>
      </c>
      <c r="AB19" s="208">
        <v>105.35575483</v>
      </c>
      <c r="AC19" s="208">
        <v>87.680844931999999</v>
      </c>
      <c r="AD19" s="208">
        <v>75.117903233000007</v>
      </c>
      <c r="AE19" s="208">
        <v>66.754959682000006</v>
      </c>
      <c r="AF19" s="208">
        <v>70.852076969999999</v>
      </c>
      <c r="AG19" s="208">
        <v>79.413477256999997</v>
      </c>
      <c r="AH19" s="208">
        <v>77.311273065999998</v>
      </c>
      <c r="AI19" s="208">
        <v>71.632061163000003</v>
      </c>
      <c r="AJ19" s="208">
        <v>74.612172737999998</v>
      </c>
      <c r="AK19" s="208">
        <v>81.295490936999997</v>
      </c>
      <c r="AL19" s="208">
        <v>102.56075513</v>
      </c>
      <c r="AM19" s="208">
        <v>106.20521352</v>
      </c>
      <c r="AN19" s="208">
        <v>108.63617696</v>
      </c>
      <c r="AO19" s="208">
        <v>84.375167645000005</v>
      </c>
      <c r="AP19" s="208">
        <v>74.615050636999996</v>
      </c>
      <c r="AQ19" s="208">
        <v>67.541081452</v>
      </c>
      <c r="AR19" s="208">
        <v>73.830901202999996</v>
      </c>
      <c r="AS19" s="208">
        <v>77.032020746000001</v>
      </c>
      <c r="AT19" s="208">
        <v>77.771968517000005</v>
      </c>
      <c r="AU19" s="208">
        <v>70.339450366999998</v>
      </c>
      <c r="AV19" s="208">
        <v>72.184277358000003</v>
      </c>
      <c r="AW19" s="208">
        <v>88.665649569999999</v>
      </c>
      <c r="AX19" s="208">
        <v>96.132323842999995</v>
      </c>
      <c r="AY19" s="208">
        <v>115.86728168</v>
      </c>
      <c r="AZ19" s="208">
        <v>108.38537890000001</v>
      </c>
      <c r="BA19" s="208">
        <v>88.687358900000007</v>
      </c>
      <c r="BB19" s="324">
        <v>74.866860000000003</v>
      </c>
      <c r="BC19" s="324">
        <v>67.275130000000004</v>
      </c>
      <c r="BD19" s="324">
        <v>73.051090000000002</v>
      </c>
      <c r="BE19" s="324">
        <v>79.151110000000003</v>
      </c>
      <c r="BF19" s="324">
        <v>76.902230000000003</v>
      </c>
      <c r="BG19" s="324">
        <v>69.507440000000003</v>
      </c>
      <c r="BH19" s="324">
        <v>72.171880000000002</v>
      </c>
      <c r="BI19" s="324">
        <v>85.344089999999994</v>
      </c>
      <c r="BJ19" s="324">
        <v>99.35472</v>
      </c>
      <c r="BK19" s="324">
        <v>107.027</v>
      </c>
      <c r="BL19" s="324">
        <v>103.3736</v>
      </c>
      <c r="BM19" s="324">
        <v>86.920469999999995</v>
      </c>
      <c r="BN19" s="324">
        <v>76.776089999999996</v>
      </c>
      <c r="BO19" s="324">
        <v>69.546589999999995</v>
      </c>
      <c r="BP19" s="324">
        <v>75.218109999999996</v>
      </c>
      <c r="BQ19" s="324">
        <v>81.39555</v>
      </c>
      <c r="BR19" s="324">
        <v>79.687820000000002</v>
      </c>
      <c r="BS19" s="324">
        <v>73.018169999999998</v>
      </c>
      <c r="BT19" s="324">
        <v>74.940960000000004</v>
      </c>
      <c r="BU19" s="324">
        <v>88.119739999999993</v>
      </c>
      <c r="BV19" s="324">
        <v>101.9311</v>
      </c>
    </row>
    <row r="20" spans="1:74" ht="11.15" customHeight="1" x14ac:dyDescent="0.25">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324"/>
      <c r="BC20" s="324"/>
      <c r="BD20" s="324"/>
      <c r="BE20" s="324"/>
      <c r="BF20" s="324"/>
      <c r="BG20" s="324"/>
      <c r="BH20" s="324"/>
      <c r="BI20" s="324"/>
      <c r="BJ20" s="324"/>
      <c r="BK20" s="324"/>
      <c r="BL20" s="324"/>
      <c r="BM20" s="324"/>
      <c r="BN20" s="324"/>
      <c r="BO20" s="324"/>
      <c r="BP20" s="324"/>
      <c r="BQ20" s="324"/>
      <c r="BR20" s="324"/>
      <c r="BS20" s="324"/>
      <c r="BT20" s="324"/>
      <c r="BU20" s="324"/>
      <c r="BV20" s="324"/>
    </row>
    <row r="21" spans="1:74" ht="11.15" customHeight="1" x14ac:dyDescent="0.25">
      <c r="A21" s="71"/>
      <c r="B21" s="78" t="s">
        <v>777</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5" customHeight="1" x14ac:dyDescent="0.25">
      <c r="A22" s="76" t="s">
        <v>538</v>
      </c>
      <c r="B22" s="182" t="s">
        <v>426</v>
      </c>
      <c r="C22" s="208">
        <v>31.654032258000001</v>
      </c>
      <c r="D22" s="208">
        <v>24.638785714000001</v>
      </c>
      <c r="E22" s="208">
        <v>21.270612903</v>
      </c>
      <c r="F22" s="208">
        <v>14.694900000000001</v>
      </c>
      <c r="G22" s="208">
        <v>5.4522258065000004</v>
      </c>
      <c r="H22" s="208">
        <v>3.9748000000000001</v>
      </c>
      <c r="I22" s="208">
        <v>3.4167096774000001</v>
      </c>
      <c r="J22" s="208">
        <v>3.2187096774000001</v>
      </c>
      <c r="K22" s="208">
        <v>3.7439</v>
      </c>
      <c r="L22" s="208">
        <v>8.2360645161000008</v>
      </c>
      <c r="M22" s="208">
        <v>19.965900000000001</v>
      </c>
      <c r="N22" s="208">
        <v>24.696129032000002</v>
      </c>
      <c r="O22" s="208">
        <v>30.767322580999998</v>
      </c>
      <c r="P22" s="208">
        <v>28.897571428999999</v>
      </c>
      <c r="Q22" s="208">
        <v>22.210225806</v>
      </c>
      <c r="R22" s="208">
        <v>10.952666667000001</v>
      </c>
      <c r="S22" s="208">
        <v>6.8518387097</v>
      </c>
      <c r="T22" s="208">
        <v>4.3071333333000004</v>
      </c>
      <c r="U22" s="208">
        <v>3.6051935483999999</v>
      </c>
      <c r="V22" s="208">
        <v>3.2869032258000002</v>
      </c>
      <c r="W22" s="208">
        <v>3.6613333333</v>
      </c>
      <c r="X22" s="208">
        <v>7.4740322581000003</v>
      </c>
      <c r="Y22" s="208">
        <v>19.6358</v>
      </c>
      <c r="Z22" s="208">
        <v>24.277806452</v>
      </c>
      <c r="AA22" s="208">
        <v>26.607612903</v>
      </c>
      <c r="AB22" s="208">
        <v>25.417448275999998</v>
      </c>
      <c r="AC22" s="208">
        <v>16.993838709999999</v>
      </c>
      <c r="AD22" s="208">
        <v>12.601633333000001</v>
      </c>
      <c r="AE22" s="208">
        <v>7.6315483870999996</v>
      </c>
      <c r="AF22" s="208">
        <v>4.5372000000000003</v>
      </c>
      <c r="AG22" s="208">
        <v>3.8106774194000002</v>
      </c>
      <c r="AH22" s="208">
        <v>3.5102903226</v>
      </c>
      <c r="AI22" s="208">
        <v>4.2174666667</v>
      </c>
      <c r="AJ22" s="208">
        <v>7.8039677419000002</v>
      </c>
      <c r="AK22" s="208">
        <v>14.660866667000001</v>
      </c>
      <c r="AL22" s="208">
        <v>25.793193548000001</v>
      </c>
      <c r="AM22" s="208">
        <v>28.296774194000001</v>
      </c>
      <c r="AN22" s="208">
        <v>30.912821429000001</v>
      </c>
      <c r="AO22" s="208">
        <v>18.316774194000001</v>
      </c>
      <c r="AP22" s="208">
        <v>11.286099999999999</v>
      </c>
      <c r="AQ22" s="208">
        <v>6.9510322580999997</v>
      </c>
      <c r="AR22" s="208">
        <v>4.2680666667000002</v>
      </c>
      <c r="AS22" s="208">
        <v>3.6005806452</v>
      </c>
      <c r="AT22" s="208">
        <v>3.4028709677000002</v>
      </c>
      <c r="AU22" s="208">
        <v>3.8687999999999998</v>
      </c>
      <c r="AV22" s="208">
        <v>6.159516129</v>
      </c>
      <c r="AW22" s="208">
        <v>15.768133333</v>
      </c>
      <c r="AX22" s="208">
        <v>21.408129032000002</v>
      </c>
      <c r="AY22" s="208">
        <v>31.191032258</v>
      </c>
      <c r="AZ22" s="208">
        <v>28.929320000000001</v>
      </c>
      <c r="BA22" s="208">
        <v>18.595559999999999</v>
      </c>
      <c r="BB22" s="324">
        <v>12.321820000000001</v>
      </c>
      <c r="BC22" s="324">
        <v>7.3434699999999999</v>
      </c>
      <c r="BD22" s="324">
        <v>4.663392</v>
      </c>
      <c r="BE22" s="324">
        <v>3.9897200000000002</v>
      </c>
      <c r="BF22" s="324">
        <v>3.379162</v>
      </c>
      <c r="BG22" s="324">
        <v>4.107869</v>
      </c>
      <c r="BH22" s="324">
        <v>7.3372320000000002</v>
      </c>
      <c r="BI22" s="324">
        <v>16.278569999999998</v>
      </c>
      <c r="BJ22" s="324">
        <v>25.430869999999999</v>
      </c>
      <c r="BK22" s="324">
        <v>28.02158</v>
      </c>
      <c r="BL22" s="324">
        <v>27.006620000000002</v>
      </c>
      <c r="BM22" s="324">
        <v>19.47709</v>
      </c>
      <c r="BN22" s="324">
        <v>12.36839</v>
      </c>
      <c r="BO22" s="324">
        <v>7.3211050000000002</v>
      </c>
      <c r="BP22" s="324">
        <v>4.8800420000000004</v>
      </c>
      <c r="BQ22" s="324">
        <v>3.9699650000000002</v>
      </c>
      <c r="BR22" s="324">
        <v>3.4617830000000001</v>
      </c>
      <c r="BS22" s="324">
        <v>4.1868840000000001</v>
      </c>
      <c r="BT22" s="324">
        <v>7.275023</v>
      </c>
      <c r="BU22" s="324">
        <v>16.159030000000001</v>
      </c>
      <c r="BV22" s="324">
        <v>25.248799999999999</v>
      </c>
    </row>
    <row r="23" spans="1:74" ht="11.15" customHeight="1" x14ac:dyDescent="0.25">
      <c r="A23" s="76" t="s">
        <v>539</v>
      </c>
      <c r="B23" s="182" t="s">
        <v>427</v>
      </c>
      <c r="C23" s="208">
        <v>17.87</v>
      </c>
      <c r="D23" s="208">
        <v>15.150107143</v>
      </c>
      <c r="E23" s="208">
        <v>13.482032258</v>
      </c>
      <c r="F23" s="208">
        <v>10.061366667</v>
      </c>
      <c r="G23" s="208">
        <v>5.2821935484000004</v>
      </c>
      <c r="H23" s="208">
        <v>4.7466999999999997</v>
      </c>
      <c r="I23" s="208">
        <v>4.4378709677000003</v>
      </c>
      <c r="J23" s="208">
        <v>4.6121290323000004</v>
      </c>
      <c r="K23" s="208">
        <v>4.8867333332999996</v>
      </c>
      <c r="L23" s="208">
        <v>7.6570645161000002</v>
      </c>
      <c r="M23" s="208">
        <v>12.8752</v>
      </c>
      <c r="N23" s="208">
        <v>14.808612903</v>
      </c>
      <c r="O23" s="208">
        <v>17.881451612999999</v>
      </c>
      <c r="P23" s="208">
        <v>16.865928571000001</v>
      </c>
      <c r="Q23" s="208">
        <v>13.684870968</v>
      </c>
      <c r="R23" s="208">
        <v>8.2181999999999995</v>
      </c>
      <c r="S23" s="208">
        <v>5.9640645160999997</v>
      </c>
      <c r="T23" s="208">
        <v>4.8217333333000001</v>
      </c>
      <c r="U23" s="208">
        <v>4.5790322580999998</v>
      </c>
      <c r="V23" s="208">
        <v>4.5415161289999997</v>
      </c>
      <c r="W23" s="208">
        <v>4.7718999999999996</v>
      </c>
      <c r="X23" s="208">
        <v>6.9722580645000001</v>
      </c>
      <c r="Y23" s="208">
        <v>12.960766667</v>
      </c>
      <c r="Z23" s="208">
        <v>14.736000000000001</v>
      </c>
      <c r="AA23" s="208">
        <v>15.828258065</v>
      </c>
      <c r="AB23" s="208">
        <v>15.433413793</v>
      </c>
      <c r="AC23" s="208">
        <v>10.938064516000001</v>
      </c>
      <c r="AD23" s="208">
        <v>7.9367000000000001</v>
      </c>
      <c r="AE23" s="208">
        <v>5.2472580645000004</v>
      </c>
      <c r="AF23" s="208">
        <v>4.3928666666999998</v>
      </c>
      <c r="AG23" s="208">
        <v>4.1640322580999998</v>
      </c>
      <c r="AH23" s="208">
        <v>4.2315483871000001</v>
      </c>
      <c r="AI23" s="208">
        <v>4.7900999999999998</v>
      </c>
      <c r="AJ23" s="208">
        <v>6.7370967742000003</v>
      </c>
      <c r="AK23" s="208">
        <v>9.7852333333000008</v>
      </c>
      <c r="AL23" s="208">
        <v>14.644032257999999</v>
      </c>
      <c r="AM23" s="208">
        <v>15.858096774</v>
      </c>
      <c r="AN23" s="208">
        <v>17.559785714</v>
      </c>
      <c r="AO23" s="208">
        <v>11.444709677000001</v>
      </c>
      <c r="AP23" s="208">
        <v>8.1481999999999992</v>
      </c>
      <c r="AQ23" s="208">
        <v>5.8415483870999996</v>
      </c>
      <c r="AR23" s="208">
        <v>4.7256</v>
      </c>
      <c r="AS23" s="208">
        <v>4.5609999999999999</v>
      </c>
      <c r="AT23" s="208">
        <v>4.5316774194000002</v>
      </c>
      <c r="AU23" s="208">
        <v>4.9712333332999998</v>
      </c>
      <c r="AV23" s="208">
        <v>6.2746129032000004</v>
      </c>
      <c r="AW23" s="208">
        <v>11.122400000000001</v>
      </c>
      <c r="AX23" s="208">
        <v>12.876064516</v>
      </c>
      <c r="AY23" s="208">
        <v>17.889516129</v>
      </c>
      <c r="AZ23" s="208">
        <v>16.684660000000001</v>
      </c>
      <c r="BA23" s="208">
        <v>12.54449</v>
      </c>
      <c r="BB23" s="324">
        <v>8.7342099999999991</v>
      </c>
      <c r="BC23" s="324">
        <v>6.0402269999999998</v>
      </c>
      <c r="BD23" s="324">
        <v>5.2249119999999998</v>
      </c>
      <c r="BE23" s="324">
        <v>4.6694490000000002</v>
      </c>
      <c r="BF23" s="324">
        <v>4.8473759999999997</v>
      </c>
      <c r="BG23" s="324">
        <v>5.0875620000000001</v>
      </c>
      <c r="BH23" s="324">
        <v>6.509271</v>
      </c>
      <c r="BI23" s="324">
        <v>10.557689999999999</v>
      </c>
      <c r="BJ23" s="324">
        <v>13.885949999999999</v>
      </c>
      <c r="BK23" s="324">
        <v>16.31793</v>
      </c>
      <c r="BL23" s="324">
        <v>15.83304</v>
      </c>
      <c r="BM23" s="324">
        <v>12.488939999999999</v>
      </c>
      <c r="BN23" s="324">
        <v>8.8448349999999998</v>
      </c>
      <c r="BO23" s="324">
        <v>6.0722740000000002</v>
      </c>
      <c r="BP23" s="324">
        <v>5.2065700000000001</v>
      </c>
      <c r="BQ23" s="324">
        <v>4.6541550000000003</v>
      </c>
      <c r="BR23" s="324">
        <v>4.8352069999999996</v>
      </c>
      <c r="BS23" s="324">
        <v>5.0568549999999997</v>
      </c>
      <c r="BT23" s="324">
        <v>6.4936720000000001</v>
      </c>
      <c r="BU23" s="324">
        <v>10.524800000000001</v>
      </c>
      <c r="BV23" s="324">
        <v>13.81575</v>
      </c>
    </row>
    <row r="24" spans="1:74" ht="11.15" customHeight="1" x14ac:dyDescent="0.25">
      <c r="A24" s="76" t="s">
        <v>541</v>
      </c>
      <c r="B24" s="182" t="s">
        <v>428</v>
      </c>
      <c r="C24" s="208">
        <v>25.232419355000001</v>
      </c>
      <c r="D24" s="208">
        <v>24.968071428999998</v>
      </c>
      <c r="E24" s="208">
        <v>23.802032258000001</v>
      </c>
      <c r="F24" s="208">
        <v>23.244599999999998</v>
      </c>
      <c r="G24" s="208">
        <v>21.63616129</v>
      </c>
      <c r="H24" s="208">
        <v>21.636800000000001</v>
      </c>
      <c r="I24" s="208">
        <v>21.540258065</v>
      </c>
      <c r="J24" s="208">
        <v>21.545580645000001</v>
      </c>
      <c r="K24" s="208">
        <v>21.901166666999998</v>
      </c>
      <c r="L24" s="208">
        <v>22.077935484000001</v>
      </c>
      <c r="M24" s="208">
        <v>24.5318</v>
      </c>
      <c r="N24" s="208">
        <v>24.770709676999999</v>
      </c>
      <c r="O24" s="208">
        <v>25.825290323000001</v>
      </c>
      <c r="P24" s="208">
        <v>25.673999999999999</v>
      </c>
      <c r="Q24" s="208">
        <v>24.195387097000001</v>
      </c>
      <c r="R24" s="208">
        <v>22.503333333</v>
      </c>
      <c r="S24" s="208">
        <v>21.770354838999999</v>
      </c>
      <c r="T24" s="208">
        <v>21.139833332999999</v>
      </c>
      <c r="U24" s="208">
        <v>20.953419355000001</v>
      </c>
      <c r="V24" s="208">
        <v>21.689451612999999</v>
      </c>
      <c r="W24" s="208">
        <v>21.4635</v>
      </c>
      <c r="X24" s="208">
        <v>22.050935484</v>
      </c>
      <c r="Y24" s="208">
        <v>24.487266667</v>
      </c>
      <c r="Z24" s="208">
        <v>25.126870967999999</v>
      </c>
      <c r="AA24" s="208">
        <v>25.136064516000001</v>
      </c>
      <c r="AB24" s="208">
        <v>24.956379309999999</v>
      </c>
      <c r="AC24" s="208">
        <v>22.892516129000001</v>
      </c>
      <c r="AD24" s="208">
        <v>21.095300000000002</v>
      </c>
      <c r="AE24" s="208">
        <v>19.880064516000001</v>
      </c>
      <c r="AF24" s="208">
        <v>20.004300000000001</v>
      </c>
      <c r="AG24" s="208">
        <v>20.420903226</v>
      </c>
      <c r="AH24" s="208">
        <v>20.908967742000002</v>
      </c>
      <c r="AI24" s="208">
        <v>21.440200000000001</v>
      </c>
      <c r="AJ24" s="208">
        <v>22.118483870999999</v>
      </c>
      <c r="AK24" s="208">
        <v>23.371200000000002</v>
      </c>
      <c r="AL24" s="208">
        <v>25.083419355</v>
      </c>
      <c r="AM24" s="208">
        <v>25.253064515999998</v>
      </c>
      <c r="AN24" s="208">
        <v>23.717035714000001</v>
      </c>
      <c r="AO24" s="208">
        <v>22.450225805999999</v>
      </c>
      <c r="AP24" s="208">
        <v>22.331933332999998</v>
      </c>
      <c r="AQ24" s="208">
        <v>21.011709676999999</v>
      </c>
      <c r="AR24" s="208">
        <v>21.043233333</v>
      </c>
      <c r="AS24" s="208">
        <v>21.267838709999999</v>
      </c>
      <c r="AT24" s="208">
        <v>21.357645161000001</v>
      </c>
      <c r="AU24" s="208">
        <v>20.788266666999998</v>
      </c>
      <c r="AV24" s="208">
        <v>21.60116129</v>
      </c>
      <c r="AW24" s="208">
        <v>24.041699999999999</v>
      </c>
      <c r="AX24" s="208">
        <v>24.681935484</v>
      </c>
      <c r="AY24" s="208">
        <v>26.104838709999999</v>
      </c>
      <c r="AZ24" s="208">
        <v>25.011579999999999</v>
      </c>
      <c r="BA24" s="208">
        <v>23.529959999999999</v>
      </c>
      <c r="BB24" s="324">
        <v>22.599879999999999</v>
      </c>
      <c r="BC24" s="324">
        <v>21.57854</v>
      </c>
      <c r="BD24" s="324">
        <v>21.295349999999999</v>
      </c>
      <c r="BE24" s="324">
        <v>21.354199999999999</v>
      </c>
      <c r="BF24" s="324">
        <v>21.590260000000001</v>
      </c>
      <c r="BG24" s="324">
        <v>21.973739999999999</v>
      </c>
      <c r="BH24" s="324">
        <v>22.925190000000001</v>
      </c>
      <c r="BI24" s="324">
        <v>24.655670000000001</v>
      </c>
      <c r="BJ24" s="324">
        <v>25.400230000000001</v>
      </c>
      <c r="BK24" s="324">
        <v>25.02591</v>
      </c>
      <c r="BL24" s="324">
        <v>24.519030000000001</v>
      </c>
      <c r="BM24" s="324">
        <v>23.225989999999999</v>
      </c>
      <c r="BN24" s="324">
        <v>22.542870000000001</v>
      </c>
      <c r="BO24" s="324">
        <v>21.904859999999999</v>
      </c>
      <c r="BP24" s="324">
        <v>21.60941</v>
      </c>
      <c r="BQ24" s="324">
        <v>21.7241</v>
      </c>
      <c r="BR24" s="324">
        <v>22.184439999999999</v>
      </c>
      <c r="BS24" s="324">
        <v>22.926590000000001</v>
      </c>
      <c r="BT24" s="324">
        <v>23.920369999999998</v>
      </c>
      <c r="BU24" s="324">
        <v>25.711549999999999</v>
      </c>
      <c r="BV24" s="324">
        <v>26.223469999999999</v>
      </c>
    </row>
    <row r="25" spans="1:74" ht="11.15" customHeight="1" x14ac:dyDescent="0.25">
      <c r="A25" s="76" t="s">
        <v>542</v>
      </c>
      <c r="B25" s="182" t="s">
        <v>133</v>
      </c>
      <c r="C25" s="208">
        <v>25.358223129999999</v>
      </c>
      <c r="D25" s="208">
        <v>24.646943570000001</v>
      </c>
      <c r="E25" s="208">
        <v>24.407165899999999</v>
      </c>
      <c r="F25" s="208">
        <v>23.466336600000002</v>
      </c>
      <c r="G25" s="208">
        <v>27.359657349999999</v>
      </c>
      <c r="H25" s="208">
        <v>31.75476553</v>
      </c>
      <c r="I25" s="208">
        <v>39.473176940000002</v>
      </c>
      <c r="J25" s="208">
        <v>38.247505320000002</v>
      </c>
      <c r="K25" s="208">
        <v>34.330478200000002</v>
      </c>
      <c r="L25" s="208">
        <v>28.643328350000001</v>
      </c>
      <c r="M25" s="208">
        <v>25.435547700000001</v>
      </c>
      <c r="N25" s="208">
        <v>24.591489289999998</v>
      </c>
      <c r="O25" s="208">
        <v>27.371593229999998</v>
      </c>
      <c r="P25" s="208">
        <v>27.832502860000002</v>
      </c>
      <c r="Q25" s="208">
        <v>26.242776899999999</v>
      </c>
      <c r="R25" s="208">
        <v>24.656012100000002</v>
      </c>
      <c r="S25" s="208">
        <v>26.970561</v>
      </c>
      <c r="T25" s="208">
        <v>33.018746499999999</v>
      </c>
      <c r="U25" s="208">
        <v>40.473126710000003</v>
      </c>
      <c r="V25" s="208">
        <v>41.222715000000001</v>
      </c>
      <c r="W25" s="208">
        <v>36.025827700000001</v>
      </c>
      <c r="X25" s="208">
        <v>30.215086769999999</v>
      </c>
      <c r="Y25" s="208">
        <v>27.295588670000001</v>
      </c>
      <c r="Z25" s="208">
        <v>29.40414848</v>
      </c>
      <c r="AA25" s="208">
        <v>30.593493970000001</v>
      </c>
      <c r="AB25" s="208">
        <v>30.77954793</v>
      </c>
      <c r="AC25" s="208">
        <v>28.694715899999998</v>
      </c>
      <c r="AD25" s="208">
        <v>25.897369900000001</v>
      </c>
      <c r="AE25" s="208">
        <v>26.977830650000001</v>
      </c>
      <c r="AF25" s="208">
        <v>34.682076969999997</v>
      </c>
      <c r="AG25" s="208">
        <v>43.374767579999997</v>
      </c>
      <c r="AH25" s="208">
        <v>41.132208550000001</v>
      </c>
      <c r="AI25" s="208">
        <v>33.829027830000001</v>
      </c>
      <c r="AJ25" s="208">
        <v>30.547140479999999</v>
      </c>
      <c r="AK25" s="208">
        <v>25.70752427</v>
      </c>
      <c r="AL25" s="208">
        <v>28.523529320000002</v>
      </c>
      <c r="AM25" s="208">
        <v>28.13985868</v>
      </c>
      <c r="AN25" s="208">
        <v>28.10567696</v>
      </c>
      <c r="AO25" s="208">
        <v>24.25742571</v>
      </c>
      <c r="AP25" s="208">
        <v>25.192583970000001</v>
      </c>
      <c r="AQ25" s="208">
        <v>26.325275000000001</v>
      </c>
      <c r="AR25" s="208">
        <v>36.163267869999999</v>
      </c>
      <c r="AS25" s="208">
        <v>39.844117519999998</v>
      </c>
      <c r="AT25" s="208">
        <v>40.661581419999997</v>
      </c>
      <c r="AU25" s="208">
        <v>33.172783699999997</v>
      </c>
      <c r="AV25" s="208">
        <v>30.440245099999999</v>
      </c>
      <c r="AW25" s="208">
        <v>29.404249570000001</v>
      </c>
      <c r="AX25" s="208">
        <v>28.576872229999999</v>
      </c>
      <c r="AY25" s="208">
        <v>31.581475225999998</v>
      </c>
      <c r="AZ25" s="208">
        <v>28.899979999999999</v>
      </c>
      <c r="BA25" s="208">
        <v>25.764060000000001</v>
      </c>
      <c r="BB25" s="324">
        <v>23.394950000000001</v>
      </c>
      <c r="BC25" s="324">
        <v>24.747140000000002</v>
      </c>
      <c r="BD25" s="324">
        <v>34.087949999999999</v>
      </c>
      <c r="BE25" s="324">
        <v>41.134689999999999</v>
      </c>
      <c r="BF25" s="324">
        <v>39.137160000000002</v>
      </c>
      <c r="BG25" s="324">
        <v>30.633050000000001</v>
      </c>
      <c r="BH25" s="324">
        <v>27.573720000000002</v>
      </c>
      <c r="BI25" s="324">
        <v>25.542670000000001</v>
      </c>
      <c r="BJ25" s="324">
        <v>25.839200000000002</v>
      </c>
      <c r="BK25" s="324">
        <v>28.596869999999999</v>
      </c>
      <c r="BL25" s="324">
        <v>27.067209999999999</v>
      </c>
      <c r="BM25" s="324">
        <v>23.329280000000001</v>
      </c>
      <c r="BN25" s="324">
        <v>24.954219999999999</v>
      </c>
      <c r="BO25" s="324">
        <v>26.410440000000001</v>
      </c>
      <c r="BP25" s="324">
        <v>35.472589999999997</v>
      </c>
      <c r="BQ25" s="324">
        <v>42.772790000000001</v>
      </c>
      <c r="BR25" s="324">
        <v>40.97795</v>
      </c>
      <c r="BS25" s="324">
        <v>32.842649999999999</v>
      </c>
      <c r="BT25" s="324">
        <v>29.171890000000001</v>
      </c>
      <c r="BU25" s="324">
        <v>27.185320000000001</v>
      </c>
      <c r="BV25" s="324">
        <v>27.644369999999999</v>
      </c>
    </row>
    <row r="26" spans="1:74" ht="11.15" customHeight="1" x14ac:dyDescent="0.25">
      <c r="A26" s="76" t="s">
        <v>540</v>
      </c>
      <c r="B26" s="182" t="s">
        <v>429</v>
      </c>
      <c r="C26" s="208">
        <v>4.3351290323000002</v>
      </c>
      <c r="D26" s="208">
        <v>4.4257142856999998</v>
      </c>
      <c r="E26" s="208">
        <v>4.4773548387000002</v>
      </c>
      <c r="F26" s="208">
        <v>4.4697666667</v>
      </c>
      <c r="G26" s="208">
        <v>4.5211612903000002</v>
      </c>
      <c r="H26" s="208">
        <v>4.5440333332999998</v>
      </c>
      <c r="I26" s="208">
        <v>4.6345483870999997</v>
      </c>
      <c r="J26" s="208">
        <v>4.7279999999999998</v>
      </c>
      <c r="K26" s="208">
        <v>4.8055666666999999</v>
      </c>
      <c r="L26" s="208">
        <v>4.8665161289999999</v>
      </c>
      <c r="M26" s="208">
        <v>4.9514666667</v>
      </c>
      <c r="N26" s="208">
        <v>4.9272258065000001</v>
      </c>
      <c r="O26" s="208">
        <v>4.7996774194</v>
      </c>
      <c r="P26" s="208">
        <v>4.8323571429000003</v>
      </c>
      <c r="Q26" s="208">
        <v>4.8544838710000002</v>
      </c>
      <c r="R26" s="208">
        <v>4.8779666666999999</v>
      </c>
      <c r="S26" s="208">
        <v>4.9151935483999996</v>
      </c>
      <c r="T26" s="208">
        <v>4.9287666666999996</v>
      </c>
      <c r="U26" s="208">
        <v>4.9559677419000003</v>
      </c>
      <c r="V26" s="208">
        <v>5.0764516128999997</v>
      </c>
      <c r="W26" s="208">
        <v>5.0958666667000001</v>
      </c>
      <c r="X26" s="208">
        <v>5.1406129032000001</v>
      </c>
      <c r="Y26" s="208">
        <v>5.2248999999999999</v>
      </c>
      <c r="Z26" s="208">
        <v>5.2190322581000004</v>
      </c>
      <c r="AA26" s="208">
        <v>5.1365483871000004</v>
      </c>
      <c r="AB26" s="208">
        <v>5.1305517241</v>
      </c>
      <c r="AC26" s="208">
        <v>5.1398387097000002</v>
      </c>
      <c r="AD26" s="208">
        <v>5.0047666667000001</v>
      </c>
      <c r="AE26" s="208">
        <v>4.7069354838999997</v>
      </c>
      <c r="AF26" s="208">
        <v>4.7740666666999996</v>
      </c>
      <c r="AG26" s="208">
        <v>4.8585806452</v>
      </c>
      <c r="AH26" s="208">
        <v>4.8429032257999998</v>
      </c>
      <c r="AI26" s="208">
        <v>4.8480999999999996</v>
      </c>
      <c r="AJ26" s="208">
        <v>4.8111290323000002</v>
      </c>
      <c r="AK26" s="208">
        <v>4.9593666667000003</v>
      </c>
      <c r="AL26" s="208">
        <v>4.9669354839000004</v>
      </c>
      <c r="AM26" s="208">
        <v>5.0017419355000001</v>
      </c>
      <c r="AN26" s="208">
        <v>4.6048214286000002</v>
      </c>
      <c r="AO26" s="208">
        <v>4.9718387097000001</v>
      </c>
      <c r="AP26" s="208">
        <v>5.0446</v>
      </c>
      <c r="AQ26" s="208">
        <v>5.0336774194</v>
      </c>
      <c r="AR26" s="208">
        <v>5.0449999999999999</v>
      </c>
      <c r="AS26" s="208">
        <v>5.0669677419000001</v>
      </c>
      <c r="AT26" s="208">
        <v>5.1022258064999999</v>
      </c>
      <c r="AU26" s="208">
        <v>5.0680333332999998</v>
      </c>
      <c r="AV26" s="208">
        <v>5.1774516128999997</v>
      </c>
      <c r="AW26" s="208">
        <v>5.2531333333000001</v>
      </c>
      <c r="AX26" s="208">
        <v>5.2665483871000003</v>
      </c>
      <c r="AY26" s="208">
        <v>5.1254193548</v>
      </c>
      <c r="AZ26" s="208">
        <v>5.1410790000000004</v>
      </c>
      <c r="BA26" s="208">
        <v>5.2023149999999996</v>
      </c>
      <c r="BB26" s="324">
        <v>5.2359410000000004</v>
      </c>
      <c r="BC26" s="324">
        <v>5.240964</v>
      </c>
      <c r="BD26" s="324">
        <v>5.257199</v>
      </c>
      <c r="BE26" s="324">
        <v>5.2726810000000004</v>
      </c>
      <c r="BF26" s="324">
        <v>5.2969480000000004</v>
      </c>
      <c r="BG26" s="324">
        <v>5.3169729999999999</v>
      </c>
      <c r="BH26" s="324">
        <v>5.3396229999999996</v>
      </c>
      <c r="BI26" s="324">
        <v>5.3722289999999999</v>
      </c>
      <c r="BJ26" s="324">
        <v>5.3828050000000003</v>
      </c>
      <c r="BK26" s="324">
        <v>5.3869990000000003</v>
      </c>
      <c r="BL26" s="324">
        <v>5.3972730000000002</v>
      </c>
      <c r="BM26" s="324">
        <v>5.4099880000000002</v>
      </c>
      <c r="BN26" s="324">
        <v>5.4251230000000001</v>
      </c>
      <c r="BO26" s="324">
        <v>5.4428210000000004</v>
      </c>
      <c r="BP26" s="324">
        <v>5.4596220000000004</v>
      </c>
      <c r="BQ26" s="324">
        <v>5.4741710000000001</v>
      </c>
      <c r="BR26" s="324">
        <v>5.4880959999999996</v>
      </c>
      <c r="BS26" s="324">
        <v>5.5039100000000003</v>
      </c>
      <c r="BT26" s="324">
        <v>5.5045999999999999</v>
      </c>
      <c r="BU26" s="324">
        <v>5.5121450000000003</v>
      </c>
      <c r="BV26" s="324">
        <v>5.4994019999999999</v>
      </c>
    </row>
    <row r="27" spans="1:74" ht="11.15" customHeight="1" x14ac:dyDescent="0.25">
      <c r="A27" s="76" t="s">
        <v>544</v>
      </c>
      <c r="B27" s="182" t="s">
        <v>807</v>
      </c>
      <c r="C27" s="208">
        <v>3.1874516128999999</v>
      </c>
      <c r="D27" s="208">
        <v>2.8468928570999998</v>
      </c>
      <c r="E27" s="208">
        <v>2.6420645161</v>
      </c>
      <c r="F27" s="208">
        <v>2.2766000000000002</v>
      </c>
      <c r="G27" s="208">
        <v>1.9034516129000001</v>
      </c>
      <c r="H27" s="208">
        <v>1.9791666667000001</v>
      </c>
      <c r="I27" s="208">
        <v>2.1939032258000002</v>
      </c>
      <c r="J27" s="208">
        <v>2.1543548387000002</v>
      </c>
      <c r="K27" s="208">
        <v>2.0665666667</v>
      </c>
      <c r="L27" s="208">
        <v>2.1222580645</v>
      </c>
      <c r="M27" s="208">
        <v>2.6371666667000002</v>
      </c>
      <c r="N27" s="208">
        <v>2.8298064516000001</v>
      </c>
      <c r="O27" s="208">
        <v>3.6702903226000001</v>
      </c>
      <c r="P27" s="208">
        <v>3.5776071428999998</v>
      </c>
      <c r="Q27" s="208">
        <v>3.1120645160999998</v>
      </c>
      <c r="R27" s="208">
        <v>2.3922333333000001</v>
      </c>
      <c r="S27" s="208">
        <v>2.2204516128999998</v>
      </c>
      <c r="T27" s="208">
        <v>2.2827333332999999</v>
      </c>
      <c r="U27" s="208">
        <v>2.5102903226</v>
      </c>
      <c r="V27" s="208">
        <v>2.5509354839</v>
      </c>
      <c r="W27" s="208">
        <v>2.3775666666999999</v>
      </c>
      <c r="X27" s="208">
        <v>2.4059677419000001</v>
      </c>
      <c r="Y27" s="208">
        <v>3.0417666667000001</v>
      </c>
      <c r="Z27" s="208">
        <v>3.3715806451999999</v>
      </c>
      <c r="AA27" s="208">
        <v>3.5590000000000002</v>
      </c>
      <c r="AB27" s="208">
        <v>3.5042068966</v>
      </c>
      <c r="AC27" s="208">
        <v>2.8876451613</v>
      </c>
      <c r="AD27" s="208">
        <v>2.4479000000000002</v>
      </c>
      <c r="AE27" s="208">
        <v>2.1770967741999998</v>
      </c>
      <c r="AF27" s="208">
        <v>2.3273333332999999</v>
      </c>
      <c r="AG27" s="208">
        <v>2.6502903226000001</v>
      </c>
      <c r="AH27" s="208">
        <v>2.5511290323</v>
      </c>
      <c r="AI27" s="208">
        <v>2.3729333332999998</v>
      </c>
      <c r="AJ27" s="208">
        <v>2.4601290322999998</v>
      </c>
      <c r="AK27" s="208">
        <v>2.6770666667</v>
      </c>
      <c r="AL27" s="208">
        <v>3.4154193548</v>
      </c>
      <c r="AM27" s="208">
        <v>3.5100645160999999</v>
      </c>
      <c r="AN27" s="208">
        <v>3.5904285713999999</v>
      </c>
      <c r="AO27" s="208">
        <v>2.7885806452000002</v>
      </c>
      <c r="AP27" s="208">
        <v>2.4660000000000002</v>
      </c>
      <c r="AQ27" s="208">
        <v>2.2322258064999998</v>
      </c>
      <c r="AR27" s="208">
        <v>2.4401000000000002</v>
      </c>
      <c r="AS27" s="208">
        <v>2.5459032258000001</v>
      </c>
      <c r="AT27" s="208">
        <v>2.5703548387000001</v>
      </c>
      <c r="AU27" s="208">
        <v>2.3247</v>
      </c>
      <c r="AV27" s="208">
        <v>2.3856774193999999</v>
      </c>
      <c r="AW27" s="208">
        <v>2.9304000000000001</v>
      </c>
      <c r="AX27" s="208">
        <v>3.1771612902999999</v>
      </c>
      <c r="AY27" s="208">
        <v>3.8293870968000001</v>
      </c>
      <c r="AZ27" s="208">
        <v>3.5731470000000001</v>
      </c>
      <c r="BA27" s="208">
        <v>2.9053610000000001</v>
      </c>
      <c r="BB27" s="324">
        <v>2.4344450000000002</v>
      </c>
      <c r="BC27" s="324">
        <v>2.179176</v>
      </c>
      <c r="BD27" s="324">
        <v>2.3766639999999999</v>
      </c>
      <c r="BE27" s="324">
        <v>2.5847600000000002</v>
      </c>
      <c r="BF27" s="324">
        <v>2.5057130000000001</v>
      </c>
      <c r="BG27" s="324">
        <v>2.2426370000000002</v>
      </c>
      <c r="BH27" s="324">
        <v>2.3412269999999999</v>
      </c>
      <c r="BI27" s="324">
        <v>2.7916569999999998</v>
      </c>
      <c r="BJ27" s="324">
        <v>3.2700559999999999</v>
      </c>
      <c r="BK27" s="324">
        <v>3.53207</v>
      </c>
      <c r="BL27" s="324">
        <v>3.4047809999999998</v>
      </c>
      <c r="BM27" s="324">
        <v>2.8435649999999999</v>
      </c>
      <c r="BN27" s="324">
        <v>2.495047</v>
      </c>
      <c r="BO27" s="324">
        <v>2.2494800000000001</v>
      </c>
      <c r="BP27" s="324">
        <v>2.4442560000000002</v>
      </c>
      <c r="BQ27" s="324">
        <v>2.654757</v>
      </c>
      <c r="BR27" s="324">
        <v>2.5947290000000001</v>
      </c>
      <c r="BS27" s="324">
        <v>2.355664</v>
      </c>
      <c r="BT27" s="324">
        <v>2.4297810000000002</v>
      </c>
      <c r="BU27" s="324">
        <v>2.8812869999999999</v>
      </c>
      <c r="BV27" s="324">
        <v>3.3537020000000002</v>
      </c>
    </row>
    <row r="28" spans="1:74" ht="11.15" customHeight="1" x14ac:dyDescent="0.25">
      <c r="A28" s="76" t="s">
        <v>552</v>
      </c>
      <c r="B28" s="182" t="s">
        <v>430</v>
      </c>
      <c r="C28" s="208">
        <v>0.13809677418999999</v>
      </c>
      <c r="D28" s="208">
        <v>0.13810714286</v>
      </c>
      <c r="E28" s="208">
        <v>0.13809677418999999</v>
      </c>
      <c r="F28" s="208">
        <v>0.1381</v>
      </c>
      <c r="G28" s="208">
        <v>0.13809677418999999</v>
      </c>
      <c r="H28" s="208">
        <v>0.1381</v>
      </c>
      <c r="I28" s="208">
        <v>0.13809677418999999</v>
      </c>
      <c r="J28" s="208">
        <v>0.13809677418999999</v>
      </c>
      <c r="K28" s="208">
        <v>0.1381</v>
      </c>
      <c r="L28" s="208">
        <v>0.13809677418999999</v>
      </c>
      <c r="M28" s="208">
        <v>0.1381</v>
      </c>
      <c r="N28" s="208">
        <v>0.13809677418999999</v>
      </c>
      <c r="O28" s="208">
        <v>0.14564516128999999</v>
      </c>
      <c r="P28" s="208">
        <v>0.14564285714</v>
      </c>
      <c r="Q28" s="208">
        <v>0.14564516128999999</v>
      </c>
      <c r="R28" s="208">
        <v>0.14563333333</v>
      </c>
      <c r="S28" s="208">
        <v>0.14564516128999999</v>
      </c>
      <c r="T28" s="208">
        <v>0.14563333333</v>
      </c>
      <c r="U28" s="208">
        <v>0.14564516128999999</v>
      </c>
      <c r="V28" s="208">
        <v>0.14564516128999999</v>
      </c>
      <c r="W28" s="208">
        <v>0.14563333333</v>
      </c>
      <c r="X28" s="208">
        <v>0.14564516128999999</v>
      </c>
      <c r="Y28" s="208">
        <v>0.14563333333</v>
      </c>
      <c r="Z28" s="208">
        <v>0.14564516128999999</v>
      </c>
      <c r="AA28" s="208">
        <v>0.13422580645000001</v>
      </c>
      <c r="AB28" s="208">
        <v>0.13420689655000001</v>
      </c>
      <c r="AC28" s="208">
        <v>0.13422580645000001</v>
      </c>
      <c r="AD28" s="208">
        <v>0.13423333333000001</v>
      </c>
      <c r="AE28" s="208">
        <v>0.13422580645000001</v>
      </c>
      <c r="AF28" s="208">
        <v>0.13423333333000001</v>
      </c>
      <c r="AG28" s="208">
        <v>0.13422580645000001</v>
      </c>
      <c r="AH28" s="208">
        <v>0.13422580645000001</v>
      </c>
      <c r="AI28" s="208">
        <v>0.13423333333000001</v>
      </c>
      <c r="AJ28" s="208">
        <v>0.13422580645000001</v>
      </c>
      <c r="AK28" s="208">
        <v>0.13423333333000001</v>
      </c>
      <c r="AL28" s="208">
        <v>0.13422580645000001</v>
      </c>
      <c r="AM28" s="208">
        <v>0.14561290323000001</v>
      </c>
      <c r="AN28" s="208">
        <v>0.14560714286000001</v>
      </c>
      <c r="AO28" s="208">
        <v>0.14561290323000001</v>
      </c>
      <c r="AP28" s="208">
        <v>0.14563333333</v>
      </c>
      <c r="AQ28" s="208">
        <v>0.14561290323000001</v>
      </c>
      <c r="AR28" s="208">
        <v>0.14563333333</v>
      </c>
      <c r="AS28" s="208">
        <v>0.14561290323000001</v>
      </c>
      <c r="AT28" s="208">
        <v>0.14561290323000001</v>
      </c>
      <c r="AU28" s="208">
        <v>0.14563333333</v>
      </c>
      <c r="AV28" s="208">
        <v>0.14561290323000001</v>
      </c>
      <c r="AW28" s="208">
        <v>0.14563333333</v>
      </c>
      <c r="AX28" s="208">
        <v>0.14561290323000001</v>
      </c>
      <c r="AY28" s="208">
        <v>0.14561290323000001</v>
      </c>
      <c r="AZ28" s="208">
        <v>0.14561289999999999</v>
      </c>
      <c r="BA28" s="208">
        <v>0.14561289999999999</v>
      </c>
      <c r="BB28" s="324">
        <v>0.14561289999999999</v>
      </c>
      <c r="BC28" s="324">
        <v>0.14561289999999999</v>
      </c>
      <c r="BD28" s="324">
        <v>0.14561289999999999</v>
      </c>
      <c r="BE28" s="324">
        <v>0.14561289999999999</v>
      </c>
      <c r="BF28" s="324">
        <v>0.14561289999999999</v>
      </c>
      <c r="BG28" s="324">
        <v>0.14561289999999999</v>
      </c>
      <c r="BH28" s="324">
        <v>0.14561289999999999</v>
      </c>
      <c r="BI28" s="324">
        <v>0.14561289999999999</v>
      </c>
      <c r="BJ28" s="324">
        <v>0.14561289999999999</v>
      </c>
      <c r="BK28" s="324">
        <v>0.14561289999999999</v>
      </c>
      <c r="BL28" s="324">
        <v>0.14561289999999999</v>
      </c>
      <c r="BM28" s="324">
        <v>0.14561289999999999</v>
      </c>
      <c r="BN28" s="324">
        <v>0.14561289999999999</v>
      </c>
      <c r="BO28" s="324">
        <v>0.14561289999999999</v>
      </c>
      <c r="BP28" s="324">
        <v>0.14561289999999999</v>
      </c>
      <c r="BQ28" s="324">
        <v>0.14561289999999999</v>
      </c>
      <c r="BR28" s="324">
        <v>0.14561289999999999</v>
      </c>
      <c r="BS28" s="324">
        <v>0.14561289999999999</v>
      </c>
      <c r="BT28" s="324">
        <v>0.14561289999999999</v>
      </c>
      <c r="BU28" s="324">
        <v>0.14561289999999999</v>
      </c>
      <c r="BV28" s="324">
        <v>0.14561289999999999</v>
      </c>
    </row>
    <row r="29" spans="1:74" ht="11.15" customHeight="1" x14ac:dyDescent="0.25">
      <c r="A29" s="77" t="s">
        <v>543</v>
      </c>
      <c r="B29" s="183" t="s">
        <v>779</v>
      </c>
      <c r="C29" s="208">
        <v>107.77206452</v>
      </c>
      <c r="D29" s="208">
        <v>96.811392857000001</v>
      </c>
      <c r="E29" s="208">
        <v>90.216387096999995</v>
      </c>
      <c r="F29" s="208">
        <v>78.349366666999998</v>
      </c>
      <c r="G29" s="208">
        <v>66.290935484000002</v>
      </c>
      <c r="H29" s="208">
        <v>68.771466666999999</v>
      </c>
      <c r="I29" s="208">
        <v>75.829612902999997</v>
      </c>
      <c r="J29" s="208">
        <v>74.639838710000006</v>
      </c>
      <c r="K29" s="208">
        <v>71.868766667000003</v>
      </c>
      <c r="L29" s="208">
        <v>73.737193547999993</v>
      </c>
      <c r="M29" s="208">
        <v>90.531400000000005</v>
      </c>
      <c r="N29" s="208">
        <v>96.758354839000006</v>
      </c>
      <c r="O29" s="208">
        <v>110.46132258</v>
      </c>
      <c r="P29" s="208">
        <v>107.82567856999999</v>
      </c>
      <c r="Q29" s="208">
        <v>94.445516128999998</v>
      </c>
      <c r="R29" s="208">
        <v>73.746166666999997</v>
      </c>
      <c r="S29" s="208">
        <v>68.838225805999997</v>
      </c>
      <c r="T29" s="208">
        <v>70.644666666999996</v>
      </c>
      <c r="U29" s="208">
        <v>77.222709676999997</v>
      </c>
      <c r="V29" s="208">
        <v>78.513677419000004</v>
      </c>
      <c r="W29" s="208">
        <v>73.541733332999996</v>
      </c>
      <c r="X29" s="208">
        <v>74.404645161000005</v>
      </c>
      <c r="Y29" s="208">
        <v>92.791799999999995</v>
      </c>
      <c r="Z29" s="208">
        <v>102.28116129</v>
      </c>
      <c r="AA29" s="208">
        <v>106.99520364999999</v>
      </c>
      <c r="AB29" s="208">
        <v>105.35575483</v>
      </c>
      <c r="AC29" s="208">
        <v>87.680844931999999</v>
      </c>
      <c r="AD29" s="208">
        <v>75.117903233000007</v>
      </c>
      <c r="AE29" s="208">
        <v>66.754959682000006</v>
      </c>
      <c r="AF29" s="208">
        <v>70.852076969999999</v>
      </c>
      <c r="AG29" s="208">
        <v>79.413477256999997</v>
      </c>
      <c r="AH29" s="208">
        <v>77.311273065999998</v>
      </c>
      <c r="AI29" s="208">
        <v>71.632061163000003</v>
      </c>
      <c r="AJ29" s="208">
        <v>74.612172737999998</v>
      </c>
      <c r="AK29" s="208">
        <v>81.295490936999997</v>
      </c>
      <c r="AL29" s="208">
        <v>102.56075513</v>
      </c>
      <c r="AM29" s="208">
        <v>106.20521352</v>
      </c>
      <c r="AN29" s="208">
        <v>108.63617696</v>
      </c>
      <c r="AO29" s="208">
        <v>84.375167645000005</v>
      </c>
      <c r="AP29" s="208">
        <v>74.615050636999996</v>
      </c>
      <c r="AQ29" s="208">
        <v>67.541081452</v>
      </c>
      <c r="AR29" s="208">
        <v>73.830901202999996</v>
      </c>
      <c r="AS29" s="208">
        <v>77.032020746000001</v>
      </c>
      <c r="AT29" s="208">
        <v>77.771968517000005</v>
      </c>
      <c r="AU29" s="208">
        <v>70.339450366999998</v>
      </c>
      <c r="AV29" s="208">
        <v>72.184277358000003</v>
      </c>
      <c r="AW29" s="208">
        <v>88.665649569999999</v>
      </c>
      <c r="AX29" s="208">
        <v>96.132323842999995</v>
      </c>
      <c r="AY29" s="208">
        <v>115.86728168</v>
      </c>
      <c r="AZ29" s="208">
        <v>108.38537890000001</v>
      </c>
      <c r="BA29" s="208">
        <v>88.687358900000007</v>
      </c>
      <c r="BB29" s="324">
        <v>74.866860000000003</v>
      </c>
      <c r="BC29" s="324">
        <v>67.275130000000004</v>
      </c>
      <c r="BD29" s="324">
        <v>73.051090000000002</v>
      </c>
      <c r="BE29" s="324">
        <v>79.151110000000003</v>
      </c>
      <c r="BF29" s="324">
        <v>76.902230000000003</v>
      </c>
      <c r="BG29" s="324">
        <v>69.507440000000003</v>
      </c>
      <c r="BH29" s="324">
        <v>72.171880000000002</v>
      </c>
      <c r="BI29" s="324">
        <v>85.344089999999994</v>
      </c>
      <c r="BJ29" s="324">
        <v>99.35472</v>
      </c>
      <c r="BK29" s="324">
        <v>107.027</v>
      </c>
      <c r="BL29" s="324">
        <v>103.3736</v>
      </c>
      <c r="BM29" s="324">
        <v>86.920469999999995</v>
      </c>
      <c r="BN29" s="324">
        <v>76.776089999999996</v>
      </c>
      <c r="BO29" s="324">
        <v>69.546589999999995</v>
      </c>
      <c r="BP29" s="324">
        <v>75.218109999999996</v>
      </c>
      <c r="BQ29" s="324">
        <v>81.39555</v>
      </c>
      <c r="BR29" s="324">
        <v>79.687820000000002</v>
      </c>
      <c r="BS29" s="324">
        <v>73.018169999999998</v>
      </c>
      <c r="BT29" s="324">
        <v>74.940960000000004</v>
      </c>
      <c r="BU29" s="324">
        <v>88.119739999999993</v>
      </c>
      <c r="BV29" s="324">
        <v>101.9311</v>
      </c>
    </row>
    <row r="30" spans="1:74" ht="11.15" customHeight="1" x14ac:dyDescent="0.25">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324"/>
      <c r="BC30" s="324"/>
      <c r="BD30" s="324"/>
      <c r="BE30" s="324"/>
      <c r="BF30" s="324"/>
      <c r="BG30" s="324"/>
      <c r="BH30" s="324"/>
      <c r="BI30" s="324"/>
      <c r="BJ30" s="208"/>
      <c r="BK30" s="324"/>
      <c r="BL30" s="324"/>
      <c r="BM30" s="324"/>
      <c r="BN30" s="324"/>
      <c r="BO30" s="324"/>
      <c r="BP30" s="324"/>
      <c r="BQ30" s="324"/>
      <c r="BR30" s="324"/>
      <c r="BS30" s="324"/>
      <c r="BT30" s="324"/>
      <c r="BU30" s="324"/>
      <c r="BV30" s="324"/>
    </row>
    <row r="31" spans="1:74" ht="11.15" customHeight="1" x14ac:dyDescent="0.25">
      <c r="A31" s="71"/>
      <c r="B31" s="79" t="s">
        <v>778</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356"/>
      <c r="BC31" s="356"/>
      <c r="BD31" s="356"/>
      <c r="BE31" s="356"/>
      <c r="BF31" s="356"/>
      <c r="BG31" s="356"/>
      <c r="BH31" s="356"/>
      <c r="BI31" s="356"/>
      <c r="BJ31" s="356"/>
      <c r="BK31" s="356"/>
      <c r="BL31" s="356"/>
      <c r="BM31" s="356"/>
      <c r="BN31" s="356"/>
      <c r="BO31" s="356"/>
      <c r="BP31" s="356"/>
      <c r="BQ31" s="356"/>
      <c r="BR31" s="356"/>
      <c r="BS31" s="356"/>
      <c r="BT31" s="356"/>
      <c r="BU31" s="356"/>
      <c r="BV31" s="356"/>
    </row>
    <row r="32" spans="1:74" ht="11.15" customHeight="1" x14ac:dyDescent="0.25">
      <c r="A32" s="76" t="s">
        <v>536</v>
      </c>
      <c r="B32" s="182" t="s">
        <v>431</v>
      </c>
      <c r="C32" s="251">
        <v>2140.556</v>
      </c>
      <c r="D32" s="251">
        <v>1672.662</v>
      </c>
      <c r="E32" s="251">
        <v>1390.279</v>
      </c>
      <c r="F32" s="251">
        <v>1426.799</v>
      </c>
      <c r="G32" s="251">
        <v>1847.454</v>
      </c>
      <c r="H32" s="251">
        <v>2195.2260000000001</v>
      </c>
      <c r="I32" s="251">
        <v>2381.2689999999998</v>
      </c>
      <c r="J32" s="251">
        <v>2616.8409999999999</v>
      </c>
      <c r="K32" s="251">
        <v>2950.3679999999999</v>
      </c>
      <c r="L32" s="251">
        <v>3236.2539999999999</v>
      </c>
      <c r="M32" s="251">
        <v>3030.0790000000002</v>
      </c>
      <c r="N32" s="251">
        <v>2708.3180000000002</v>
      </c>
      <c r="O32" s="251">
        <v>1993.9960000000001</v>
      </c>
      <c r="P32" s="251">
        <v>1426.21</v>
      </c>
      <c r="Q32" s="251">
        <v>1184.8900000000001</v>
      </c>
      <c r="R32" s="251">
        <v>1559.4010000000001</v>
      </c>
      <c r="S32" s="251">
        <v>2031.0309999999999</v>
      </c>
      <c r="T32" s="251">
        <v>2460.748</v>
      </c>
      <c r="U32" s="251">
        <v>2714.1959999999999</v>
      </c>
      <c r="V32" s="251">
        <v>2997.81</v>
      </c>
      <c r="W32" s="251">
        <v>3414.9389999999999</v>
      </c>
      <c r="X32" s="251">
        <v>3762.0430000000001</v>
      </c>
      <c r="Y32" s="251">
        <v>3610.029</v>
      </c>
      <c r="Z32" s="251">
        <v>3188.2429999999999</v>
      </c>
      <c r="AA32" s="251">
        <v>2616.1750000000002</v>
      </c>
      <c r="AB32" s="251">
        <v>2080.8829999999998</v>
      </c>
      <c r="AC32" s="251">
        <v>2029.3589999999999</v>
      </c>
      <c r="AD32" s="251">
        <v>2332.4929999999999</v>
      </c>
      <c r="AE32" s="251">
        <v>2777.5839999999998</v>
      </c>
      <c r="AF32" s="251">
        <v>3133.0949999999998</v>
      </c>
      <c r="AG32" s="251">
        <v>3293.549</v>
      </c>
      <c r="AH32" s="251">
        <v>3522.2159999999999</v>
      </c>
      <c r="AI32" s="251">
        <v>3839.8359999999998</v>
      </c>
      <c r="AJ32" s="251">
        <v>3928.5030000000002</v>
      </c>
      <c r="AK32" s="251">
        <v>3931.616</v>
      </c>
      <c r="AL32" s="251">
        <v>3340.9810000000002</v>
      </c>
      <c r="AM32" s="251">
        <v>2634.9670000000001</v>
      </c>
      <c r="AN32" s="251">
        <v>1858.2249999999999</v>
      </c>
      <c r="AO32" s="251">
        <v>1800.645</v>
      </c>
      <c r="AP32" s="251">
        <v>1974.3309999999999</v>
      </c>
      <c r="AQ32" s="251">
        <v>2388.06</v>
      </c>
      <c r="AR32" s="251">
        <v>2582.857</v>
      </c>
      <c r="AS32" s="251">
        <v>2752.44</v>
      </c>
      <c r="AT32" s="251">
        <v>2915.598</v>
      </c>
      <c r="AU32" s="251">
        <v>3304.886</v>
      </c>
      <c r="AV32" s="251">
        <v>3664.5909999999999</v>
      </c>
      <c r="AW32" s="251">
        <v>3531.9659999999999</v>
      </c>
      <c r="AX32" s="251">
        <v>3207.8240000000001</v>
      </c>
      <c r="AY32" s="251">
        <v>2213.808</v>
      </c>
      <c r="AZ32" s="251">
        <v>1609.7441429</v>
      </c>
      <c r="BA32" s="251">
        <v>1406.2521429000001</v>
      </c>
      <c r="BB32" s="340">
        <v>1651.6590000000001</v>
      </c>
      <c r="BC32" s="340">
        <v>2148.355</v>
      </c>
      <c r="BD32" s="340">
        <v>2446.5639999999999</v>
      </c>
      <c r="BE32" s="340">
        <v>2581.6329999999998</v>
      </c>
      <c r="BF32" s="340">
        <v>2794.1260000000002</v>
      </c>
      <c r="BG32" s="340">
        <v>3201.0549999999998</v>
      </c>
      <c r="BH32" s="340">
        <v>3524.0320000000002</v>
      </c>
      <c r="BI32" s="340">
        <v>3440.942</v>
      </c>
      <c r="BJ32" s="340">
        <v>2968.326</v>
      </c>
      <c r="BK32" s="340">
        <v>2290.04</v>
      </c>
      <c r="BL32" s="340">
        <v>1787.751</v>
      </c>
      <c r="BM32" s="340">
        <v>1689.864</v>
      </c>
      <c r="BN32" s="340">
        <v>1945.1020000000001</v>
      </c>
      <c r="BO32" s="340">
        <v>2415.944</v>
      </c>
      <c r="BP32" s="340">
        <v>2723.3440000000001</v>
      </c>
      <c r="BQ32" s="340">
        <v>2868.2959999999998</v>
      </c>
      <c r="BR32" s="340">
        <v>3066.9639999999999</v>
      </c>
      <c r="BS32" s="340">
        <v>3458.989</v>
      </c>
      <c r="BT32" s="340">
        <v>3784.085</v>
      </c>
      <c r="BU32" s="340">
        <v>3693.8670000000002</v>
      </c>
      <c r="BV32" s="340">
        <v>3189.0709999999999</v>
      </c>
    </row>
    <row r="33" spans="1:74" ht="11.15" customHeight="1" x14ac:dyDescent="0.25">
      <c r="A33" s="562" t="s">
        <v>991</v>
      </c>
      <c r="B33" s="563" t="s">
        <v>996</v>
      </c>
      <c r="C33" s="251">
        <v>492.67099999999999</v>
      </c>
      <c r="D33" s="251">
        <v>363.14400000000001</v>
      </c>
      <c r="E33" s="251">
        <v>229.11099999999999</v>
      </c>
      <c r="F33" s="251">
        <v>231.15299999999999</v>
      </c>
      <c r="G33" s="251">
        <v>348.459</v>
      </c>
      <c r="H33" s="251">
        <v>464.94799999999998</v>
      </c>
      <c r="I33" s="251">
        <v>569.19299999999998</v>
      </c>
      <c r="J33" s="251">
        <v>663.58699999999999</v>
      </c>
      <c r="K33" s="251">
        <v>778.03200000000004</v>
      </c>
      <c r="L33" s="251">
        <v>830.21699999999998</v>
      </c>
      <c r="M33" s="251">
        <v>750.03499999999997</v>
      </c>
      <c r="N33" s="251">
        <v>659.14800000000002</v>
      </c>
      <c r="O33" s="251">
        <v>467.721</v>
      </c>
      <c r="P33" s="251">
        <v>311.51100000000002</v>
      </c>
      <c r="Q33" s="251">
        <v>216.22300000000001</v>
      </c>
      <c r="R33" s="251">
        <v>294.22199999999998</v>
      </c>
      <c r="S33" s="251">
        <v>418.642</v>
      </c>
      <c r="T33" s="251">
        <v>537.44399999999996</v>
      </c>
      <c r="U33" s="251">
        <v>611.43700000000001</v>
      </c>
      <c r="V33" s="251">
        <v>724.87400000000002</v>
      </c>
      <c r="W33" s="251">
        <v>844.64700000000005</v>
      </c>
      <c r="X33" s="251">
        <v>932.38099999999997</v>
      </c>
      <c r="Y33" s="251">
        <v>885.82100000000003</v>
      </c>
      <c r="Z33" s="251">
        <v>763.80600000000004</v>
      </c>
      <c r="AA33" s="251">
        <v>591.51300000000003</v>
      </c>
      <c r="AB33" s="251">
        <v>437.649</v>
      </c>
      <c r="AC33" s="251">
        <v>385.30200000000002</v>
      </c>
      <c r="AD33" s="251">
        <v>427.642</v>
      </c>
      <c r="AE33" s="251">
        <v>553.024</v>
      </c>
      <c r="AF33" s="251">
        <v>654.83199999999999</v>
      </c>
      <c r="AG33" s="251">
        <v>721.28499999999997</v>
      </c>
      <c r="AH33" s="251">
        <v>803.30200000000002</v>
      </c>
      <c r="AI33" s="251">
        <v>889.8</v>
      </c>
      <c r="AJ33" s="251">
        <v>943.726</v>
      </c>
      <c r="AK33" s="251">
        <v>929.1</v>
      </c>
      <c r="AL33" s="251">
        <v>762.65899999999999</v>
      </c>
      <c r="AM33" s="251">
        <v>557.01900000000001</v>
      </c>
      <c r="AN33" s="251">
        <v>377.28300000000002</v>
      </c>
      <c r="AO33" s="251">
        <v>312.65199999999999</v>
      </c>
      <c r="AP33" s="251">
        <v>333.59699999999998</v>
      </c>
      <c r="AQ33" s="251">
        <v>425.51</v>
      </c>
      <c r="AR33" s="251">
        <v>514.76300000000003</v>
      </c>
      <c r="AS33" s="251">
        <v>604.83100000000002</v>
      </c>
      <c r="AT33" s="251">
        <v>688.31500000000005</v>
      </c>
      <c r="AU33" s="251">
        <v>804.37800000000004</v>
      </c>
      <c r="AV33" s="251">
        <v>904.35299999999995</v>
      </c>
      <c r="AW33" s="251">
        <v>841.98699999999997</v>
      </c>
      <c r="AX33" s="251">
        <v>765.726</v>
      </c>
      <c r="AY33" s="251">
        <v>503.01</v>
      </c>
      <c r="AZ33" s="251">
        <v>340.42857142999998</v>
      </c>
      <c r="BA33" s="251">
        <v>244.85714286000001</v>
      </c>
      <c r="BB33" s="340">
        <v>280.6524</v>
      </c>
      <c r="BC33" s="340">
        <v>416.2276</v>
      </c>
      <c r="BD33" s="340">
        <v>505.63639999999998</v>
      </c>
      <c r="BE33" s="340">
        <v>583.88109999999995</v>
      </c>
      <c r="BF33" s="340">
        <v>674.38900000000001</v>
      </c>
      <c r="BG33" s="340">
        <v>791.79160000000002</v>
      </c>
      <c r="BH33" s="340">
        <v>865.14380000000006</v>
      </c>
      <c r="BI33" s="340">
        <v>816.03920000000005</v>
      </c>
      <c r="BJ33" s="340">
        <v>694.05219999999997</v>
      </c>
      <c r="BK33" s="340">
        <v>514.15350000000001</v>
      </c>
      <c r="BL33" s="340">
        <v>367.0401</v>
      </c>
      <c r="BM33" s="340">
        <v>306.5609</v>
      </c>
      <c r="BN33" s="340">
        <v>378.74119999999999</v>
      </c>
      <c r="BO33" s="340">
        <v>516.73310000000004</v>
      </c>
      <c r="BP33" s="340">
        <v>612.8587</v>
      </c>
      <c r="BQ33" s="340">
        <v>680.69979999999998</v>
      </c>
      <c r="BR33" s="340">
        <v>768.05730000000005</v>
      </c>
      <c r="BS33" s="340">
        <v>872.53980000000001</v>
      </c>
      <c r="BT33" s="340">
        <v>935.34839999999997</v>
      </c>
      <c r="BU33" s="340">
        <v>906.57330000000002</v>
      </c>
      <c r="BV33" s="340">
        <v>767.88660000000004</v>
      </c>
    </row>
    <row r="34" spans="1:74" ht="11.15" customHeight="1" x14ac:dyDescent="0.25">
      <c r="A34" s="562" t="s">
        <v>992</v>
      </c>
      <c r="B34" s="563" t="s">
        <v>997</v>
      </c>
      <c r="C34" s="251">
        <v>553.64</v>
      </c>
      <c r="D34" s="251">
        <v>380.86700000000002</v>
      </c>
      <c r="E34" s="251">
        <v>261.48</v>
      </c>
      <c r="F34" s="251">
        <v>234.88900000000001</v>
      </c>
      <c r="G34" s="251">
        <v>343.39100000000002</v>
      </c>
      <c r="H34" s="251">
        <v>458.62099999999998</v>
      </c>
      <c r="I34" s="251">
        <v>571.33199999999999</v>
      </c>
      <c r="J34" s="251">
        <v>704.78899999999999</v>
      </c>
      <c r="K34" s="251">
        <v>846.18700000000001</v>
      </c>
      <c r="L34" s="251">
        <v>971.39099999999996</v>
      </c>
      <c r="M34" s="251">
        <v>907.56700000000001</v>
      </c>
      <c r="N34" s="251">
        <v>777.11300000000006</v>
      </c>
      <c r="O34" s="251">
        <v>521.36400000000003</v>
      </c>
      <c r="P34" s="251">
        <v>337.01499999999999</v>
      </c>
      <c r="Q34" s="251">
        <v>241.81299999999999</v>
      </c>
      <c r="R34" s="251">
        <v>305.166</v>
      </c>
      <c r="S34" s="251">
        <v>439.20800000000003</v>
      </c>
      <c r="T34" s="251">
        <v>579.34699999999998</v>
      </c>
      <c r="U34" s="251">
        <v>696.24599999999998</v>
      </c>
      <c r="V34" s="251">
        <v>834.22900000000004</v>
      </c>
      <c r="W34" s="251">
        <v>990.12099999999998</v>
      </c>
      <c r="X34" s="251">
        <v>1102.942</v>
      </c>
      <c r="Y34" s="251">
        <v>1029.8109999999999</v>
      </c>
      <c r="Z34" s="251">
        <v>884.81100000000004</v>
      </c>
      <c r="AA34" s="251">
        <v>717.08199999999999</v>
      </c>
      <c r="AB34" s="251">
        <v>541.07500000000005</v>
      </c>
      <c r="AC34" s="251">
        <v>471.33600000000001</v>
      </c>
      <c r="AD34" s="251">
        <v>523.28800000000001</v>
      </c>
      <c r="AE34" s="251">
        <v>640.524</v>
      </c>
      <c r="AF34" s="251">
        <v>746.98599999999999</v>
      </c>
      <c r="AG34" s="251">
        <v>827.11599999999999</v>
      </c>
      <c r="AH34" s="251">
        <v>934.70100000000002</v>
      </c>
      <c r="AI34" s="251">
        <v>1052.6420000000001</v>
      </c>
      <c r="AJ34" s="251">
        <v>1113.2</v>
      </c>
      <c r="AK34" s="251">
        <v>1107.643</v>
      </c>
      <c r="AL34" s="251">
        <v>917.51599999999996</v>
      </c>
      <c r="AM34" s="251">
        <v>692.38099999999997</v>
      </c>
      <c r="AN34" s="251">
        <v>453.46300000000002</v>
      </c>
      <c r="AO34" s="251">
        <v>395.23099999999999</v>
      </c>
      <c r="AP34" s="251">
        <v>437.99299999999999</v>
      </c>
      <c r="AQ34" s="251">
        <v>531.67999999999995</v>
      </c>
      <c r="AR34" s="251">
        <v>629.53800000000001</v>
      </c>
      <c r="AS34" s="251">
        <v>720.101</v>
      </c>
      <c r="AT34" s="251">
        <v>827.45600000000002</v>
      </c>
      <c r="AU34" s="251">
        <v>965.71500000000003</v>
      </c>
      <c r="AV34" s="251">
        <v>1075.3610000000001</v>
      </c>
      <c r="AW34" s="251">
        <v>1022.811</v>
      </c>
      <c r="AX34" s="251">
        <v>886.6</v>
      </c>
      <c r="AY34" s="251">
        <v>574.95299999999997</v>
      </c>
      <c r="AZ34" s="251">
        <v>386.85714286000001</v>
      </c>
      <c r="BA34" s="251">
        <v>299</v>
      </c>
      <c r="BB34" s="340">
        <v>341.13589999999999</v>
      </c>
      <c r="BC34" s="340">
        <v>478.01900000000001</v>
      </c>
      <c r="BD34" s="340">
        <v>566.00239999999997</v>
      </c>
      <c r="BE34" s="340">
        <v>647.46190000000001</v>
      </c>
      <c r="BF34" s="340">
        <v>751.71220000000005</v>
      </c>
      <c r="BG34" s="340">
        <v>899.9538</v>
      </c>
      <c r="BH34" s="340">
        <v>1009.35</v>
      </c>
      <c r="BI34" s="340">
        <v>976.18349999999998</v>
      </c>
      <c r="BJ34" s="340">
        <v>806.95809999999994</v>
      </c>
      <c r="BK34" s="340">
        <v>603.10220000000004</v>
      </c>
      <c r="BL34" s="340">
        <v>433.8125</v>
      </c>
      <c r="BM34" s="340">
        <v>366.94139999999999</v>
      </c>
      <c r="BN34" s="340">
        <v>413.54059999999998</v>
      </c>
      <c r="BO34" s="340">
        <v>542.07330000000002</v>
      </c>
      <c r="BP34" s="340">
        <v>644.70439999999996</v>
      </c>
      <c r="BQ34" s="340">
        <v>720.34659999999997</v>
      </c>
      <c r="BR34" s="340">
        <v>826.80160000000001</v>
      </c>
      <c r="BS34" s="340">
        <v>960.86090000000002</v>
      </c>
      <c r="BT34" s="340">
        <v>1065.5650000000001</v>
      </c>
      <c r="BU34" s="340">
        <v>1021.171</v>
      </c>
      <c r="BV34" s="340">
        <v>849.86620000000005</v>
      </c>
    </row>
    <row r="35" spans="1:74" ht="11.15" customHeight="1" x14ac:dyDescent="0.25">
      <c r="A35" s="562" t="s">
        <v>993</v>
      </c>
      <c r="B35" s="563" t="s">
        <v>998</v>
      </c>
      <c r="C35" s="251">
        <v>709.21100000000001</v>
      </c>
      <c r="D35" s="251">
        <v>614.99699999999996</v>
      </c>
      <c r="E35" s="251">
        <v>613.20299999999997</v>
      </c>
      <c r="F35" s="251">
        <v>648.99599999999998</v>
      </c>
      <c r="G35" s="251">
        <v>777.95399999999995</v>
      </c>
      <c r="H35" s="251">
        <v>845.21900000000005</v>
      </c>
      <c r="I35" s="251">
        <v>813.43899999999996</v>
      </c>
      <c r="J35" s="251">
        <v>802.06399999999996</v>
      </c>
      <c r="K35" s="251">
        <v>845.36599999999999</v>
      </c>
      <c r="L35" s="251">
        <v>948.33299999999997</v>
      </c>
      <c r="M35" s="251">
        <v>913.93200000000002</v>
      </c>
      <c r="N35" s="251">
        <v>879.34500000000003</v>
      </c>
      <c r="O35" s="251">
        <v>696.52300000000002</v>
      </c>
      <c r="P35" s="251">
        <v>562.56100000000004</v>
      </c>
      <c r="Q35" s="251">
        <v>519.04499999999996</v>
      </c>
      <c r="R35" s="251">
        <v>695.03499999999997</v>
      </c>
      <c r="S35" s="251">
        <v>825.66899999999998</v>
      </c>
      <c r="T35" s="251">
        <v>917.25599999999997</v>
      </c>
      <c r="U35" s="251">
        <v>941.72699999999998</v>
      </c>
      <c r="V35" s="251">
        <v>948.79399999999998</v>
      </c>
      <c r="W35" s="251">
        <v>1049.0540000000001</v>
      </c>
      <c r="X35" s="251">
        <v>1191.8009999999999</v>
      </c>
      <c r="Y35" s="251">
        <v>1180.4459999999999</v>
      </c>
      <c r="Z35" s="251">
        <v>1094.683</v>
      </c>
      <c r="AA35" s="251">
        <v>934.55100000000004</v>
      </c>
      <c r="AB35" s="251">
        <v>777.98900000000003</v>
      </c>
      <c r="AC35" s="251">
        <v>856.99599999999998</v>
      </c>
      <c r="AD35" s="251">
        <v>1021.981</v>
      </c>
      <c r="AE35" s="251">
        <v>1140.3</v>
      </c>
      <c r="AF35" s="251">
        <v>1221.2280000000001</v>
      </c>
      <c r="AG35" s="251">
        <v>1206.979</v>
      </c>
      <c r="AH35" s="251">
        <v>1233.355</v>
      </c>
      <c r="AI35" s="251">
        <v>1312.67</v>
      </c>
      <c r="AJ35" s="251">
        <v>1280.971</v>
      </c>
      <c r="AK35" s="251">
        <v>1312.672</v>
      </c>
      <c r="AL35" s="251">
        <v>1155.134</v>
      </c>
      <c r="AM35" s="251">
        <v>944.577</v>
      </c>
      <c r="AN35" s="251">
        <v>678.44100000000003</v>
      </c>
      <c r="AO35" s="251">
        <v>759.56799999999998</v>
      </c>
      <c r="AP35" s="251">
        <v>831.56700000000001</v>
      </c>
      <c r="AQ35" s="251">
        <v>977</v>
      </c>
      <c r="AR35" s="251">
        <v>991.13199999999995</v>
      </c>
      <c r="AS35" s="251">
        <v>970.83</v>
      </c>
      <c r="AT35" s="251">
        <v>937.88699999999994</v>
      </c>
      <c r="AU35" s="251">
        <v>1051.674</v>
      </c>
      <c r="AV35" s="251">
        <v>1183.932</v>
      </c>
      <c r="AW35" s="251">
        <v>1168.3969999999999</v>
      </c>
      <c r="AX35" s="251">
        <v>1140.5409999999999</v>
      </c>
      <c r="AY35" s="251">
        <v>791.40200000000004</v>
      </c>
      <c r="AZ35" s="251">
        <v>603.71428571000001</v>
      </c>
      <c r="BA35" s="251">
        <v>587.85714285999995</v>
      </c>
      <c r="BB35" s="340">
        <v>718.15480000000002</v>
      </c>
      <c r="BC35" s="340">
        <v>868.94029999999998</v>
      </c>
      <c r="BD35" s="340">
        <v>919.21029999999996</v>
      </c>
      <c r="BE35" s="340">
        <v>897.01459999999997</v>
      </c>
      <c r="BF35" s="340">
        <v>892.05679999999995</v>
      </c>
      <c r="BG35" s="340">
        <v>991.76790000000005</v>
      </c>
      <c r="BH35" s="340">
        <v>1094.616</v>
      </c>
      <c r="BI35" s="340">
        <v>1108.0509999999999</v>
      </c>
      <c r="BJ35" s="340">
        <v>1005.835</v>
      </c>
      <c r="BK35" s="340">
        <v>815.71169999999995</v>
      </c>
      <c r="BL35" s="340">
        <v>679.36839999999995</v>
      </c>
      <c r="BM35" s="340">
        <v>721.9751</v>
      </c>
      <c r="BN35" s="340">
        <v>832.61170000000004</v>
      </c>
      <c r="BO35" s="340">
        <v>975.40970000000004</v>
      </c>
      <c r="BP35" s="340">
        <v>1024.06</v>
      </c>
      <c r="BQ35" s="340">
        <v>987.01189999999997</v>
      </c>
      <c r="BR35" s="340">
        <v>966.66390000000001</v>
      </c>
      <c r="BS35" s="340">
        <v>1084.7809999999999</v>
      </c>
      <c r="BT35" s="340">
        <v>1210.076</v>
      </c>
      <c r="BU35" s="340">
        <v>1211.588</v>
      </c>
      <c r="BV35" s="340">
        <v>1084.6400000000001</v>
      </c>
    </row>
    <row r="36" spans="1:74" ht="11.15" customHeight="1" x14ac:dyDescent="0.25">
      <c r="A36" s="562" t="s">
        <v>994</v>
      </c>
      <c r="B36" s="638" t="s">
        <v>999</v>
      </c>
      <c r="C36" s="251">
        <v>135.05099999999999</v>
      </c>
      <c r="D36" s="251">
        <v>100.727</v>
      </c>
      <c r="E36" s="251">
        <v>86.992000000000004</v>
      </c>
      <c r="F36" s="251">
        <v>91.147999999999996</v>
      </c>
      <c r="G36" s="251">
        <v>119.907</v>
      </c>
      <c r="H36" s="251">
        <v>139.99</v>
      </c>
      <c r="I36" s="251">
        <v>148.05199999999999</v>
      </c>
      <c r="J36" s="251">
        <v>163.47499999999999</v>
      </c>
      <c r="K36" s="251">
        <v>179.38399999999999</v>
      </c>
      <c r="L36" s="251">
        <v>183.09100000000001</v>
      </c>
      <c r="M36" s="251">
        <v>167.887</v>
      </c>
      <c r="N36" s="251">
        <v>141.46</v>
      </c>
      <c r="O36" s="251">
        <v>103.471</v>
      </c>
      <c r="P36" s="251">
        <v>73.132000000000005</v>
      </c>
      <c r="Q36" s="251">
        <v>63.338999999999999</v>
      </c>
      <c r="R36" s="251">
        <v>76.438000000000002</v>
      </c>
      <c r="S36" s="251">
        <v>101.82</v>
      </c>
      <c r="T36" s="251">
        <v>135.13999999999999</v>
      </c>
      <c r="U36" s="251">
        <v>158.78299999999999</v>
      </c>
      <c r="V36" s="251">
        <v>177.92099999999999</v>
      </c>
      <c r="W36" s="251">
        <v>200.48599999999999</v>
      </c>
      <c r="X36" s="251">
        <v>206.239</v>
      </c>
      <c r="Y36" s="251">
        <v>196.303</v>
      </c>
      <c r="Z36" s="251">
        <v>167.4</v>
      </c>
      <c r="AA36" s="251">
        <v>134.99700000000001</v>
      </c>
      <c r="AB36" s="251">
        <v>99.387</v>
      </c>
      <c r="AC36" s="251">
        <v>91.873000000000005</v>
      </c>
      <c r="AD36" s="251">
        <v>109.496</v>
      </c>
      <c r="AE36" s="251">
        <v>143.38399999999999</v>
      </c>
      <c r="AF36" s="251">
        <v>177.05500000000001</v>
      </c>
      <c r="AG36" s="251">
        <v>200.209</v>
      </c>
      <c r="AH36" s="251">
        <v>214.78200000000001</v>
      </c>
      <c r="AI36" s="251">
        <v>235.09399999999999</v>
      </c>
      <c r="AJ36" s="251">
        <v>239.428</v>
      </c>
      <c r="AK36" s="251">
        <v>236.36199999999999</v>
      </c>
      <c r="AL36" s="251">
        <v>195.131</v>
      </c>
      <c r="AM36" s="251">
        <v>154.86199999999999</v>
      </c>
      <c r="AN36" s="251">
        <v>115.10599999999999</v>
      </c>
      <c r="AO36" s="251">
        <v>113.42700000000001</v>
      </c>
      <c r="AP36" s="251">
        <v>123.884</v>
      </c>
      <c r="AQ36" s="251">
        <v>154.82900000000001</v>
      </c>
      <c r="AR36" s="251">
        <v>175.06200000000001</v>
      </c>
      <c r="AS36" s="251">
        <v>184.54599999999999</v>
      </c>
      <c r="AT36" s="251">
        <v>190.40700000000001</v>
      </c>
      <c r="AU36" s="251">
        <v>205.22200000000001</v>
      </c>
      <c r="AV36" s="251">
        <v>213.31800000000001</v>
      </c>
      <c r="AW36" s="251">
        <v>204.40299999999999</v>
      </c>
      <c r="AX36" s="251">
        <v>171.28200000000001</v>
      </c>
      <c r="AY36" s="251">
        <v>127.892</v>
      </c>
      <c r="AZ36" s="251">
        <v>94.714285713999999</v>
      </c>
      <c r="BA36" s="251">
        <v>90.714285713999999</v>
      </c>
      <c r="BB36" s="340">
        <v>98.401799999999994</v>
      </c>
      <c r="BC36" s="340">
        <v>121.479</v>
      </c>
      <c r="BD36" s="340">
        <v>149.10640000000001</v>
      </c>
      <c r="BE36" s="340">
        <v>163.892</v>
      </c>
      <c r="BF36" s="340">
        <v>177.44540000000001</v>
      </c>
      <c r="BG36" s="340">
        <v>199.78299999999999</v>
      </c>
      <c r="BH36" s="340">
        <v>213.6678</v>
      </c>
      <c r="BI36" s="340">
        <v>207.26419999999999</v>
      </c>
      <c r="BJ36" s="340">
        <v>182.81540000000001</v>
      </c>
      <c r="BK36" s="340">
        <v>149.42570000000001</v>
      </c>
      <c r="BL36" s="340">
        <v>122.7962</v>
      </c>
      <c r="BM36" s="340">
        <v>110.5498</v>
      </c>
      <c r="BN36" s="340">
        <v>110.8396</v>
      </c>
      <c r="BO36" s="340">
        <v>128.0274</v>
      </c>
      <c r="BP36" s="340">
        <v>151.25919999999999</v>
      </c>
      <c r="BQ36" s="340">
        <v>172.20910000000001</v>
      </c>
      <c r="BR36" s="340">
        <v>192.74809999999999</v>
      </c>
      <c r="BS36" s="340">
        <v>212.77709999999999</v>
      </c>
      <c r="BT36" s="340">
        <v>224.8904</v>
      </c>
      <c r="BU36" s="340">
        <v>217.06549999999999</v>
      </c>
      <c r="BV36" s="340">
        <v>191.45160000000001</v>
      </c>
    </row>
    <row r="37" spans="1:74" ht="11.15" customHeight="1" x14ac:dyDescent="0.25">
      <c r="A37" s="562" t="s">
        <v>995</v>
      </c>
      <c r="B37" s="638" t="s">
        <v>1000</v>
      </c>
      <c r="C37" s="251">
        <v>216.35599999999999</v>
      </c>
      <c r="D37" s="251">
        <v>181.286</v>
      </c>
      <c r="E37" s="251">
        <v>168.87299999999999</v>
      </c>
      <c r="F37" s="251">
        <v>190.017</v>
      </c>
      <c r="G37" s="251">
        <v>226.291</v>
      </c>
      <c r="H37" s="251">
        <v>253.24600000000001</v>
      </c>
      <c r="I37" s="251">
        <v>244.18799999999999</v>
      </c>
      <c r="J37" s="251">
        <v>246.06700000000001</v>
      </c>
      <c r="K37" s="251">
        <v>263.00299999999999</v>
      </c>
      <c r="L37" s="251">
        <v>264.084</v>
      </c>
      <c r="M37" s="251">
        <v>252.029</v>
      </c>
      <c r="N37" s="251">
        <v>214.17400000000001</v>
      </c>
      <c r="O37" s="251">
        <v>170.928</v>
      </c>
      <c r="P37" s="251">
        <v>110.759</v>
      </c>
      <c r="Q37" s="251">
        <v>114.514</v>
      </c>
      <c r="R37" s="251">
        <v>158.43899999999999</v>
      </c>
      <c r="S37" s="251">
        <v>214.374</v>
      </c>
      <c r="T37" s="251">
        <v>258.71600000000001</v>
      </c>
      <c r="U37" s="251">
        <v>271.65100000000001</v>
      </c>
      <c r="V37" s="251">
        <v>276.31900000000002</v>
      </c>
      <c r="W37" s="251">
        <v>294.11599999999999</v>
      </c>
      <c r="X37" s="251">
        <v>292.34100000000001</v>
      </c>
      <c r="Y37" s="251">
        <v>282.58199999999999</v>
      </c>
      <c r="Z37" s="251">
        <v>244.91399999999999</v>
      </c>
      <c r="AA37" s="251">
        <v>209.90100000000001</v>
      </c>
      <c r="AB37" s="251">
        <v>199.06700000000001</v>
      </c>
      <c r="AC37" s="251">
        <v>200.44800000000001</v>
      </c>
      <c r="AD37" s="251">
        <v>227.10300000000001</v>
      </c>
      <c r="AE37" s="251">
        <v>276.32100000000003</v>
      </c>
      <c r="AF37" s="251">
        <v>307.63900000000001</v>
      </c>
      <c r="AG37" s="251">
        <v>310.85300000000001</v>
      </c>
      <c r="AH37" s="251">
        <v>306.63600000000002</v>
      </c>
      <c r="AI37" s="251">
        <v>318.45600000000002</v>
      </c>
      <c r="AJ37" s="251">
        <v>319.786</v>
      </c>
      <c r="AK37" s="251">
        <v>315.94</v>
      </c>
      <c r="AL37" s="251">
        <v>282.24299999999999</v>
      </c>
      <c r="AM37" s="251">
        <v>259.44099999999997</v>
      </c>
      <c r="AN37" s="251">
        <v>209.17400000000001</v>
      </c>
      <c r="AO37" s="251">
        <v>196.5</v>
      </c>
      <c r="AP37" s="251">
        <v>224.02099999999999</v>
      </c>
      <c r="AQ37" s="251">
        <v>274.221</v>
      </c>
      <c r="AR37" s="251">
        <v>245.62</v>
      </c>
      <c r="AS37" s="251">
        <v>243.86699999999999</v>
      </c>
      <c r="AT37" s="251">
        <v>242.035</v>
      </c>
      <c r="AU37" s="251">
        <v>247.56</v>
      </c>
      <c r="AV37" s="251">
        <v>257.24</v>
      </c>
      <c r="AW37" s="251">
        <v>266.32900000000001</v>
      </c>
      <c r="AX37" s="251">
        <v>218.25</v>
      </c>
      <c r="AY37" s="251">
        <v>193.73599999999999</v>
      </c>
      <c r="AZ37" s="251">
        <v>163.14285713999999</v>
      </c>
      <c r="BA37" s="251">
        <v>164.42857143000001</v>
      </c>
      <c r="BB37" s="340">
        <v>193.91929999999999</v>
      </c>
      <c r="BC37" s="340">
        <v>244.2936</v>
      </c>
      <c r="BD37" s="340">
        <v>287.214</v>
      </c>
      <c r="BE37" s="340">
        <v>269.98840000000001</v>
      </c>
      <c r="BF37" s="340">
        <v>279.12709999999998</v>
      </c>
      <c r="BG37" s="340">
        <v>298.36340000000001</v>
      </c>
      <c r="BH37" s="340">
        <v>321.8596</v>
      </c>
      <c r="BI37" s="340">
        <v>314.0093</v>
      </c>
      <c r="BJ37" s="340">
        <v>259.26960000000003</v>
      </c>
      <c r="BK37" s="340">
        <v>188.2518</v>
      </c>
      <c r="BL37" s="340">
        <v>165.33869999999999</v>
      </c>
      <c r="BM37" s="340">
        <v>164.44210000000001</v>
      </c>
      <c r="BN37" s="340">
        <v>189.9743</v>
      </c>
      <c r="BO37" s="340">
        <v>234.30529999999999</v>
      </c>
      <c r="BP37" s="340">
        <v>271.06599999999997</v>
      </c>
      <c r="BQ37" s="340">
        <v>288.63369999999998</v>
      </c>
      <c r="BR37" s="340">
        <v>293.29829999999998</v>
      </c>
      <c r="BS37" s="340">
        <v>308.63499999999999</v>
      </c>
      <c r="BT37" s="340">
        <v>328.81009999999998</v>
      </c>
      <c r="BU37" s="340">
        <v>318.07339999999999</v>
      </c>
      <c r="BV37" s="340">
        <v>275.8322</v>
      </c>
    </row>
    <row r="38" spans="1:74" ht="11.15" customHeight="1" x14ac:dyDescent="0.25">
      <c r="A38" s="562" t="s">
        <v>1001</v>
      </c>
      <c r="B38" s="637" t="s">
        <v>420</v>
      </c>
      <c r="C38" s="247">
        <v>33.628999999999998</v>
      </c>
      <c r="D38" s="247">
        <v>31.640999999999998</v>
      </c>
      <c r="E38" s="247">
        <v>30.620999999999999</v>
      </c>
      <c r="F38" s="247">
        <v>30.597000000000001</v>
      </c>
      <c r="G38" s="247">
        <v>31.452999999999999</v>
      </c>
      <c r="H38" s="247">
        <v>33.203000000000003</v>
      </c>
      <c r="I38" s="247">
        <v>35.064999999999998</v>
      </c>
      <c r="J38" s="247">
        <v>36.859000000000002</v>
      </c>
      <c r="K38" s="247">
        <v>38.396000000000001</v>
      </c>
      <c r="L38" s="247">
        <v>39.137999999999998</v>
      </c>
      <c r="M38" s="247">
        <v>38.628999999999998</v>
      </c>
      <c r="N38" s="247">
        <v>37.076999999999998</v>
      </c>
      <c r="O38" s="247">
        <v>33.99</v>
      </c>
      <c r="P38" s="247">
        <v>31.233000000000001</v>
      </c>
      <c r="Q38" s="247">
        <v>29.957000000000001</v>
      </c>
      <c r="R38" s="247">
        <v>30.100999999999999</v>
      </c>
      <c r="S38" s="247">
        <v>31.32</v>
      </c>
      <c r="T38" s="247">
        <v>32.844999999999999</v>
      </c>
      <c r="U38" s="247">
        <v>34.353000000000002</v>
      </c>
      <c r="V38" s="247">
        <v>35.673000000000002</v>
      </c>
      <c r="W38" s="247">
        <v>36.515999999999998</v>
      </c>
      <c r="X38" s="247">
        <v>36.338999999999999</v>
      </c>
      <c r="Y38" s="247">
        <v>35.067</v>
      </c>
      <c r="Z38" s="247">
        <v>32.628</v>
      </c>
      <c r="AA38" s="247">
        <v>28.131</v>
      </c>
      <c r="AB38" s="247">
        <v>25.716000000000001</v>
      </c>
      <c r="AC38" s="247">
        <v>23.402999999999999</v>
      </c>
      <c r="AD38" s="247">
        <v>22.981999999999999</v>
      </c>
      <c r="AE38" s="247">
        <v>24.030999999999999</v>
      </c>
      <c r="AF38" s="247">
        <v>25.356000000000002</v>
      </c>
      <c r="AG38" s="247">
        <v>27.109000000000002</v>
      </c>
      <c r="AH38" s="247">
        <v>29.44</v>
      </c>
      <c r="AI38" s="247">
        <v>31.172999999999998</v>
      </c>
      <c r="AJ38" s="247">
        <v>31.393000000000001</v>
      </c>
      <c r="AK38" s="247">
        <v>29.899000000000001</v>
      </c>
      <c r="AL38" s="247">
        <v>28.298999999999999</v>
      </c>
      <c r="AM38" s="247">
        <v>26.687999999999999</v>
      </c>
      <c r="AN38" s="247">
        <v>24.759</v>
      </c>
      <c r="AO38" s="247">
        <v>23.266999999999999</v>
      </c>
      <c r="AP38" s="247">
        <v>23.27</v>
      </c>
      <c r="AQ38" s="247">
        <v>24.82</v>
      </c>
      <c r="AR38" s="247">
        <v>26.742999999999999</v>
      </c>
      <c r="AS38" s="247">
        <v>28.265999999999998</v>
      </c>
      <c r="AT38" s="247">
        <v>29.498999999999999</v>
      </c>
      <c r="AU38" s="247">
        <v>30.337</v>
      </c>
      <c r="AV38" s="247">
        <v>30.388000000000002</v>
      </c>
      <c r="AW38" s="247">
        <v>28.04</v>
      </c>
      <c r="AX38" s="247">
        <v>25.425999999999998</v>
      </c>
      <c r="AY38" s="247">
        <v>22.815999999999999</v>
      </c>
      <c r="AZ38" s="247">
        <v>20.887</v>
      </c>
      <c r="BA38" s="247">
        <v>19.395</v>
      </c>
      <c r="BB38" s="313">
        <v>19.395</v>
      </c>
      <c r="BC38" s="313">
        <v>19.395</v>
      </c>
      <c r="BD38" s="313">
        <v>19.395</v>
      </c>
      <c r="BE38" s="313">
        <v>19.395</v>
      </c>
      <c r="BF38" s="313">
        <v>19.395</v>
      </c>
      <c r="BG38" s="313">
        <v>19.395</v>
      </c>
      <c r="BH38" s="313">
        <v>19.395</v>
      </c>
      <c r="BI38" s="313">
        <v>19.395</v>
      </c>
      <c r="BJ38" s="313">
        <v>19.395</v>
      </c>
      <c r="BK38" s="313">
        <v>19.395</v>
      </c>
      <c r="BL38" s="313">
        <v>19.395</v>
      </c>
      <c r="BM38" s="313">
        <v>19.395</v>
      </c>
      <c r="BN38" s="313">
        <v>19.395</v>
      </c>
      <c r="BO38" s="313">
        <v>19.395</v>
      </c>
      <c r="BP38" s="313">
        <v>19.395</v>
      </c>
      <c r="BQ38" s="313">
        <v>19.395</v>
      </c>
      <c r="BR38" s="313">
        <v>19.395</v>
      </c>
      <c r="BS38" s="313">
        <v>19.395</v>
      </c>
      <c r="BT38" s="313">
        <v>19.395</v>
      </c>
      <c r="BU38" s="313">
        <v>19.395</v>
      </c>
      <c r="BV38" s="313">
        <v>19.395</v>
      </c>
    </row>
    <row r="39" spans="1:74" s="406" customFormat="1" ht="12" customHeight="1" x14ac:dyDescent="0.25">
      <c r="A39" s="405"/>
      <c r="B39" s="785" t="s">
        <v>850</v>
      </c>
      <c r="C39" s="740"/>
      <c r="D39" s="740"/>
      <c r="E39" s="740"/>
      <c r="F39" s="740"/>
      <c r="G39" s="740"/>
      <c r="H39" s="740"/>
      <c r="I39" s="740"/>
      <c r="J39" s="740"/>
      <c r="K39" s="740"/>
      <c r="L39" s="740"/>
      <c r="M39" s="740"/>
      <c r="N39" s="740"/>
      <c r="O39" s="740"/>
      <c r="P39" s="740"/>
      <c r="Q39" s="734"/>
      <c r="AY39" s="474"/>
      <c r="AZ39" s="474"/>
      <c r="BA39" s="474"/>
      <c r="BB39" s="574"/>
      <c r="BC39" s="474"/>
      <c r="BD39" s="474"/>
      <c r="BE39" s="474"/>
      <c r="BF39" s="474"/>
      <c r="BG39" s="474"/>
      <c r="BH39" s="474"/>
      <c r="BI39" s="474"/>
      <c r="BJ39" s="474"/>
    </row>
    <row r="40" spans="1:74" s="406" customFormat="1" ht="12" customHeight="1" x14ac:dyDescent="0.25">
      <c r="A40" s="405"/>
      <c r="B40" s="798" t="s">
        <v>851</v>
      </c>
      <c r="C40" s="740"/>
      <c r="D40" s="740"/>
      <c r="E40" s="740"/>
      <c r="F40" s="740"/>
      <c r="G40" s="740"/>
      <c r="H40" s="740"/>
      <c r="I40" s="740"/>
      <c r="J40" s="740"/>
      <c r="K40" s="740"/>
      <c r="L40" s="740"/>
      <c r="M40" s="740"/>
      <c r="N40" s="740"/>
      <c r="O40" s="740"/>
      <c r="P40" s="740"/>
      <c r="Q40" s="734"/>
      <c r="Y40" s="639"/>
      <c r="Z40" s="639"/>
      <c r="AA40" s="639"/>
      <c r="AB40" s="639"/>
      <c r="AY40" s="474"/>
      <c r="AZ40" s="474"/>
      <c r="BA40" s="474"/>
      <c r="BB40" s="474"/>
      <c r="BC40" s="474"/>
      <c r="BD40" s="474"/>
      <c r="BE40" s="474"/>
      <c r="BF40" s="474"/>
      <c r="BG40" s="474"/>
      <c r="BH40" s="474"/>
      <c r="BI40" s="474"/>
      <c r="BJ40" s="474"/>
    </row>
    <row r="41" spans="1:74" s="406" customFormat="1" ht="12" customHeight="1" x14ac:dyDescent="0.25">
      <c r="A41" s="405"/>
      <c r="B41" s="798" t="s">
        <v>852</v>
      </c>
      <c r="C41" s="740"/>
      <c r="D41" s="740"/>
      <c r="E41" s="740"/>
      <c r="F41" s="740"/>
      <c r="G41" s="740"/>
      <c r="H41" s="740"/>
      <c r="I41" s="740"/>
      <c r="J41" s="740"/>
      <c r="K41" s="740"/>
      <c r="L41" s="740"/>
      <c r="M41" s="740"/>
      <c r="N41" s="740"/>
      <c r="O41" s="740"/>
      <c r="P41" s="740"/>
      <c r="Q41" s="734"/>
      <c r="AY41" s="474"/>
      <c r="AZ41" s="474"/>
      <c r="BA41" s="474"/>
      <c r="BB41" s="474"/>
      <c r="BC41" s="474"/>
      <c r="BD41" s="474"/>
      <c r="BE41" s="474"/>
      <c r="BF41" s="474"/>
      <c r="BG41" s="474"/>
      <c r="BH41" s="474"/>
      <c r="BI41" s="474"/>
      <c r="BJ41" s="474"/>
    </row>
    <row r="42" spans="1:74" s="406" customFormat="1" ht="12" customHeight="1" x14ac:dyDescent="0.25">
      <c r="A42" s="405"/>
      <c r="B42" s="796" t="s">
        <v>1002</v>
      </c>
      <c r="C42" s="734"/>
      <c r="D42" s="734"/>
      <c r="E42" s="734"/>
      <c r="F42" s="734"/>
      <c r="G42" s="734"/>
      <c r="H42" s="734"/>
      <c r="I42" s="734"/>
      <c r="J42" s="734"/>
      <c r="K42" s="734"/>
      <c r="L42" s="734"/>
      <c r="M42" s="734"/>
      <c r="N42" s="734"/>
      <c r="O42" s="734"/>
      <c r="P42" s="734"/>
      <c r="Q42" s="734"/>
      <c r="AY42" s="474"/>
      <c r="AZ42" s="474"/>
      <c r="BA42" s="474"/>
      <c r="BB42" s="474"/>
      <c r="BC42" s="474"/>
      <c r="BD42" s="474"/>
      <c r="BE42" s="474"/>
      <c r="BF42" s="474"/>
      <c r="BG42" s="474"/>
      <c r="BH42" s="474"/>
      <c r="BI42" s="474"/>
      <c r="BJ42" s="474"/>
    </row>
    <row r="43" spans="1:74" s="268" customFormat="1" ht="12" customHeight="1" x14ac:dyDescent="0.25">
      <c r="A43" s="76"/>
      <c r="B43" s="754" t="s">
        <v>808</v>
      </c>
      <c r="C43" s="755"/>
      <c r="D43" s="755"/>
      <c r="E43" s="755"/>
      <c r="F43" s="755"/>
      <c r="G43" s="755"/>
      <c r="H43" s="755"/>
      <c r="I43" s="755"/>
      <c r="J43" s="755"/>
      <c r="K43" s="755"/>
      <c r="L43" s="755"/>
      <c r="M43" s="755"/>
      <c r="N43" s="755"/>
      <c r="O43" s="755"/>
      <c r="P43" s="755"/>
      <c r="Q43" s="755"/>
      <c r="AY43" s="473"/>
      <c r="AZ43" s="473"/>
      <c r="BA43" s="473"/>
      <c r="BB43" s="473"/>
      <c r="BC43" s="473"/>
      <c r="BD43" s="473"/>
      <c r="BE43" s="473"/>
      <c r="BF43" s="473"/>
      <c r="BG43" s="473"/>
      <c r="BH43" s="473"/>
      <c r="BI43" s="473"/>
      <c r="BJ43" s="473"/>
    </row>
    <row r="44" spans="1:74" s="406" customFormat="1" ht="12" customHeight="1" x14ac:dyDescent="0.25">
      <c r="A44" s="405"/>
      <c r="B44" s="799" t="s">
        <v>856</v>
      </c>
      <c r="C44" s="799"/>
      <c r="D44" s="799"/>
      <c r="E44" s="799"/>
      <c r="F44" s="799"/>
      <c r="G44" s="799"/>
      <c r="H44" s="799"/>
      <c r="I44" s="799"/>
      <c r="J44" s="799"/>
      <c r="K44" s="799"/>
      <c r="L44" s="799"/>
      <c r="M44" s="799"/>
      <c r="N44" s="799"/>
      <c r="O44" s="799"/>
      <c r="P44" s="799"/>
      <c r="Q44" s="734"/>
      <c r="AY44" s="474"/>
      <c r="AZ44" s="474"/>
      <c r="BA44" s="474"/>
      <c r="BB44" s="474"/>
      <c r="BC44" s="474"/>
      <c r="BD44" s="474"/>
      <c r="BE44" s="474"/>
      <c r="BF44" s="474"/>
      <c r="BG44" s="474"/>
      <c r="BH44" s="474"/>
      <c r="BI44" s="474"/>
      <c r="BJ44" s="474"/>
    </row>
    <row r="45" spans="1:74" s="406" customFormat="1" ht="12" customHeight="1" x14ac:dyDescent="0.25">
      <c r="A45" s="405"/>
      <c r="B45" s="775" t="str">
        <f>"Notes: "&amp;"EIA completed modeling and analysis for this report on " &amp;Dates!D2&amp;"."</f>
        <v>Notes: EIA completed modeling and analysis for this report on Thursday April 7, 2022.</v>
      </c>
      <c r="C45" s="797"/>
      <c r="D45" s="797"/>
      <c r="E45" s="797"/>
      <c r="F45" s="797"/>
      <c r="G45" s="797"/>
      <c r="H45" s="797"/>
      <c r="I45" s="797"/>
      <c r="J45" s="797"/>
      <c r="K45" s="797"/>
      <c r="L45" s="797"/>
      <c r="M45" s="797"/>
      <c r="N45" s="797"/>
      <c r="O45" s="797"/>
      <c r="P45" s="797"/>
      <c r="Q45" s="776"/>
      <c r="AY45" s="474"/>
      <c r="AZ45" s="474"/>
      <c r="BA45" s="474"/>
      <c r="BB45" s="474"/>
      <c r="BC45" s="474"/>
      <c r="BD45" s="474"/>
      <c r="BE45" s="474"/>
      <c r="BF45" s="474"/>
      <c r="BG45" s="474"/>
      <c r="BH45" s="474"/>
      <c r="BI45" s="474"/>
      <c r="BJ45" s="474"/>
    </row>
    <row r="46" spans="1:74" s="406" customFormat="1" ht="12" customHeight="1" x14ac:dyDescent="0.25">
      <c r="A46" s="405"/>
      <c r="B46" s="748" t="s">
        <v>351</v>
      </c>
      <c r="C46" s="747"/>
      <c r="D46" s="747"/>
      <c r="E46" s="747"/>
      <c r="F46" s="747"/>
      <c r="G46" s="747"/>
      <c r="H46" s="747"/>
      <c r="I46" s="747"/>
      <c r="J46" s="747"/>
      <c r="K46" s="747"/>
      <c r="L46" s="747"/>
      <c r="M46" s="747"/>
      <c r="N46" s="747"/>
      <c r="O46" s="747"/>
      <c r="P46" s="747"/>
      <c r="Q46" s="747"/>
      <c r="AY46" s="474"/>
      <c r="AZ46" s="474"/>
      <c r="BA46" s="474"/>
      <c r="BB46" s="474"/>
      <c r="BC46" s="474"/>
      <c r="BD46" s="474"/>
      <c r="BE46" s="474"/>
      <c r="BF46" s="474"/>
      <c r="BG46" s="474"/>
      <c r="BH46" s="474"/>
      <c r="BI46" s="474"/>
      <c r="BJ46" s="474"/>
    </row>
    <row r="47" spans="1:74" s="406" customFormat="1" ht="12" customHeight="1" x14ac:dyDescent="0.25">
      <c r="A47" s="405"/>
      <c r="B47" s="741" t="s">
        <v>857</v>
      </c>
      <c r="C47" s="740"/>
      <c r="D47" s="740"/>
      <c r="E47" s="740"/>
      <c r="F47" s="740"/>
      <c r="G47" s="740"/>
      <c r="H47" s="740"/>
      <c r="I47" s="740"/>
      <c r="J47" s="740"/>
      <c r="K47" s="740"/>
      <c r="L47" s="740"/>
      <c r="M47" s="740"/>
      <c r="N47" s="740"/>
      <c r="O47" s="740"/>
      <c r="P47" s="740"/>
      <c r="Q47" s="734"/>
      <c r="AY47" s="474"/>
      <c r="AZ47" s="474"/>
      <c r="BA47" s="474"/>
      <c r="BB47" s="474"/>
      <c r="BC47" s="474"/>
      <c r="BD47" s="474"/>
      <c r="BE47" s="474"/>
      <c r="BF47" s="474"/>
      <c r="BG47" s="474"/>
      <c r="BH47" s="474"/>
      <c r="BI47" s="474"/>
      <c r="BJ47" s="474"/>
    </row>
    <row r="48" spans="1:74" s="406" customFormat="1" ht="12" customHeight="1" x14ac:dyDescent="0.25">
      <c r="A48" s="405"/>
      <c r="B48" s="743" t="s">
        <v>831</v>
      </c>
      <c r="C48" s="744"/>
      <c r="D48" s="744"/>
      <c r="E48" s="744"/>
      <c r="F48" s="744"/>
      <c r="G48" s="744"/>
      <c r="H48" s="744"/>
      <c r="I48" s="744"/>
      <c r="J48" s="744"/>
      <c r="K48" s="744"/>
      <c r="L48" s="744"/>
      <c r="M48" s="744"/>
      <c r="N48" s="744"/>
      <c r="O48" s="744"/>
      <c r="P48" s="744"/>
      <c r="Q48" s="734"/>
      <c r="AY48" s="474"/>
      <c r="AZ48" s="474"/>
      <c r="BA48" s="474"/>
      <c r="BB48" s="474"/>
      <c r="BC48" s="474"/>
      <c r="BD48" s="590"/>
      <c r="BE48" s="590"/>
      <c r="BF48" s="590"/>
      <c r="BG48" s="474"/>
      <c r="BH48" s="474"/>
      <c r="BI48" s="474"/>
      <c r="BJ48" s="474"/>
    </row>
    <row r="49" spans="1:74" s="407" customFormat="1" ht="12" customHeight="1" x14ac:dyDescent="0.25">
      <c r="A49" s="393"/>
      <c r="B49" s="763" t="s">
        <v>1362</v>
      </c>
      <c r="C49" s="734"/>
      <c r="D49" s="734"/>
      <c r="E49" s="734"/>
      <c r="F49" s="734"/>
      <c r="G49" s="734"/>
      <c r="H49" s="734"/>
      <c r="I49" s="734"/>
      <c r="J49" s="734"/>
      <c r="K49" s="734"/>
      <c r="L49" s="734"/>
      <c r="M49" s="734"/>
      <c r="N49" s="734"/>
      <c r="O49" s="734"/>
      <c r="P49" s="734"/>
      <c r="Q49" s="734"/>
      <c r="AY49" s="475"/>
      <c r="AZ49" s="475"/>
      <c r="BA49" s="475"/>
      <c r="BB49" s="475"/>
      <c r="BC49" s="475"/>
      <c r="BD49" s="591"/>
      <c r="BE49" s="591"/>
      <c r="BF49" s="591"/>
      <c r="BG49" s="475"/>
      <c r="BH49" s="475"/>
      <c r="BI49" s="475"/>
      <c r="BJ49" s="475"/>
    </row>
    <row r="50" spans="1:74" x14ac:dyDescent="0.25">
      <c r="BK50" s="357"/>
      <c r="BL50" s="357"/>
      <c r="BM50" s="357"/>
      <c r="BN50" s="357"/>
      <c r="BO50" s="357"/>
      <c r="BP50" s="357"/>
      <c r="BQ50" s="357"/>
      <c r="BR50" s="357"/>
      <c r="BS50" s="357"/>
      <c r="BT50" s="357"/>
      <c r="BU50" s="357"/>
      <c r="BV50" s="357"/>
    </row>
    <row r="51" spans="1:74" x14ac:dyDescent="0.25">
      <c r="BK51" s="357"/>
      <c r="BL51" s="357"/>
      <c r="BM51" s="357"/>
      <c r="BN51" s="357"/>
      <c r="BO51" s="357"/>
      <c r="BP51" s="357"/>
      <c r="BQ51" s="357"/>
      <c r="BR51" s="357"/>
      <c r="BS51" s="357"/>
      <c r="BT51" s="357"/>
      <c r="BU51" s="357"/>
      <c r="BV51" s="357"/>
    </row>
    <row r="52" spans="1:74" x14ac:dyDescent="0.25">
      <c r="BK52" s="357"/>
      <c r="BL52" s="357"/>
      <c r="BM52" s="357"/>
      <c r="BN52" s="357"/>
      <c r="BO52" s="357"/>
      <c r="BP52" s="357"/>
      <c r="BQ52" s="357"/>
      <c r="BR52" s="357"/>
      <c r="BS52" s="357"/>
      <c r="BT52" s="357"/>
      <c r="BU52" s="357"/>
      <c r="BV52" s="357"/>
    </row>
    <row r="53" spans="1:74" x14ac:dyDescent="0.25">
      <c r="BK53" s="357"/>
      <c r="BL53" s="357"/>
      <c r="BM53" s="357"/>
      <c r="BN53" s="357"/>
      <c r="BO53" s="357"/>
      <c r="BP53" s="357"/>
      <c r="BQ53" s="357"/>
      <c r="BR53" s="357"/>
      <c r="BS53" s="357"/>
      <c r="BT53" s="357"/>
      <c r="BU53" s="357"/>
      <c r="BV53" s="357"/>
    </row>
    <row r="54" spans="1:74" x14ac:dyDescent="0.25">
      <c r="BK54" s="357"/>
      <c r="BL54" s="357"/>
      <c r="BM54" s="357"/>
      <c r="BN54" s="357"/>
      <c r="BO54" s="357"/>
      <c r="BP54" s="357"/>
      <c r="BQ54" s="357"/>
      <c r="BR54" s="357"/>
      <c r="BS54" s="357"/>
      <c r="BT54" s="357"/>
      <c r="BU54" s="357"/>
      <c r="BV54" s="357"/>
    </row>
    <row r="55" spans="1:74" x14ac:dyDescent="0.25">
      <c r="BK55" s="357"/>
      <c r="BL55" s="357"/>
      <c r="BM55" s="357"/>
      <c r="BN55" s="357"/>
      <c r="BO55" s="357"/>
      <c r="BP55" s="357"/>
      <c r="BQ55" s="357"/>
      <c r="BR55" s="357"/>
      <c r="BS55" s="357"/>
      <c r="BT55" s="357"/>
      <c r="BU55" s="357"/>
      <c r="BV55" s="357"/>
    </row>
    <row r="56" spans="1:74" x14ac:dyDescent="0.25">
      <c r="BK56" s="357"/>
      <c r="BL56" s="357"/>
      <c r="BM56" s="357"/>
      <c r="BN56" s="357"/>
      <c r="BO56" s="357"/>
      <c r="BP56" s="357"/>
      <c r="BQ56" s="357"/>
      <c r="BR56" s="357"/>
      <c r="BS56" s="357"/>
      <c r="BT56" s="357"/>
      <c r="BU56" s="357"/>
      <c r="BV56" s="357"/>
    </row>
    <row r="57" spans="1:74" x14ac:dyDescent="0.25">
      <c r="BK57" s="357"/>
      <c r="BL57" s="357"/>
      <c r="BM57" s="357"/>
      <c r="BN57" s="357"/>
      <c r="BO57" s="357"/>
      <c r="BP57" s="357"/>
      <c r="BQ57" s="357"/>
      <c r="BR57" s="357"/>
      <c r="BS57" s="357"/>
      <c r="BT57" s="357"/>
      <c r="BU57" s="357"/>
      <c r="BV57" s="357"/>
    </row>
    <row r="58" spans="1:74" x14ac:dyDescent="0.25">
      <c r="BK58" s="357"/>
      <c r="BL58" s="357"/>
      <c r="BM58" s="357"/>
      <c r="BN58" s="357"/>
      <c r="BO58" s="357"/>
      <c r="BP58" s="357"/>
      <c r="BQ58" s="357"/>
      <c r="BR58" s="357"/>
      <c r="BS58" s="357"/>
      <c r="BT58" s="357"/>
      <c r="BU58" s="357"/>
      <c r="BV58" s="357"/>
    </row>
    <row r="59" spans="1:74" x14ac:dyDescent="0.25">
      <c r="BK59" s="357"/>
      <c r="BL59" s="357"/>
      <c r="BM59" s="357"/>
      <c r="BN59" s="357"/>
      <c r="BO59" s="357"/>
      <c r="BP59" s="357"/>
      <c r="BQ59" s="357"/>
      <c r="BR59" s="357"/>
      <c r="BS59" s="357"/>
      <c r="BT59" s="357"/>
      <c r="BU59" s="357"/>
      <c r="BV59" s="357"/>
    </row>
    <row r="60" spans="1:74" x14ac:dyDescent="0.25">
      <c r="BK60" s="357"/>
      <c r="BL60" s="357"/>
      <c r="BM60" s="357"/>
      <c r="BN60" s="357"/>
      <c r="BO60" s="357"/>
      <c r="BP60" s="357"/>
      <c r="BQ60" s="357"/>
      <c r="BR60" s="357"/>
      <c r="BS60" s="357"/>
      <c r="BT60" s="357"/>
      <c r="BU60" s="357"/>
      <c r="BV60" s="357"/>
    </row>
    <row r="61" spans="1:74" x14ac:dyDescent="0.25">
      <c r="BK61" s="357"/>
      <c r="BL61" s="357"/>
      <c r="BM61" s="357"/>
      <c r="BN61" s="357"/>
      <c r="BO61" s="357"/>
      <c r="BP61" s="357"/>
      <c r="BQ61" s="357"/>
      <c r="BR61" s="357"/>
      <c r="BS61" s="357"/>
      <c r="BT61" s="357"/>
      <c r="BU61" s="357"/>
      <c r="BV61" s="357"/>
    </row>
    <row r="62" spans="1:74" x14ac:dyDescent="0.25">
      <c r="BK62" s="357"/>
      <c r="BL62" s="357"/>
      <c r="BM62" s="357"/>
      <c r="BN62" s="357"/>
      <c r="BO62" s="357"/>
      <c r="BP62" s="357"/>
      <c r="BQ62" s="357"/>
      <c r="BR62" s="357"/>
      <c r="BS62" s="357"/>
      <c r="BT62" s="357"/>
      <c r="BU62" s="357"/>
      <c r="BV62" s="357"/>
    </row>
    <row r="63" spans="1:74" x14ac:dyDescent="0.25">
      <c r="BK63" s="357"/>
      <c r="BL63" s="357"/>
      <c r="BM63" s="357"/>
      <c r="BN63" s="357"/>
      <c r="BO63" s="357"/>
      <c r="BP63" s="357"/>
      <c r="BQ63" s="357"/>
      <c r="BR63" s="357"/>
      <c r="BS63" s="357"/>
      <c r="BT63" s="357"/>
      <c r="BU63" s="357"/>
      <c r="BV63" s="357"/>
    </row>
    <row r="64" spans="1:74" x14ac:dyDescent="0.25">
      <c r="BK64" s="357"/>
      <c r="BL64" s="357"/>
      <c r="BM64" s="357"/>
      <c r="BN64" s="357"/>
      <c r="BO64" s="357"/>
      <c r="BP64" s="357"/>
      <c r="BQ64" s="357"/>
      <c r="BR64" s="357"/>
      <c r="BS64" s="357"/>
      <c r="BT64" s="357"/>
      <c r="BU64" s="357"/>
      <c r="BV64" s="357"/>
    </row>
    <row r="65" spans="63:74" x14ac:dyDescent="0.25">
      <c r="BK65" s="357"/>
      <c r="BL65" s="357"/>
      <c r="BM65" s="357"/>
      <c r="BN65" s="357"/>
      <c r="BO65" s="357"/>
      <c r="BP65" s="357"/>
      <c r="BQ65" s="357"/>
      <c r="BR65" s="357"/>
      <c r="BS65" s="357"/>
      <c r="BT65" s="357"/>
      <c r="BU65" s="357"/>
      <c r="BV65" s="357"/>
    </row>
    <row r="66" spans="63:74" x14ac:dyDescent="0.25">
      <c r="BK66" s="357"/>
      <c r="BL66" s="357"/>
      <c r="BM66" s="357"/>
      <c r="BN66" s="357"/>
      <c r="BO66" s="357"/>
      <c r="BP66" s="357"/>
      <c r="BQ66" s="357"/>
      <c r="BR66" s="357"/>
      <c r="BS66" s="357"/>
      <c r="BT66" s="357"/>
      <c r="BU66" s="357"/>
      <c r="BV66" s="357"/>
    </row>
    <row r="67" spans="63:74" x14ac:dyDescent="0.25">
      <c r="BK67" s="357"/>
      <c r="BL67" s="357"/>
      <c r="BM67" s="357"/>
      <c r="BN67" s="357"/>
      <c r="BO67" s="357"/>
      <c r="BP67" s="357"/>
      <c r="BQ67" s="357"/>
      <c r="BR67" s="357"/>
      <c r="BS67" s="357"/>
      <c r="BT67" s="357"/>
      <c r="BU67" s="357"/>
      <c r="BV67" s="357"/>
    </row>
    <row r="68" spans="63:74" x14ac:dyDescent="0.25">
      <c r="BK68" s="357"/>
      <c r="BL68" s="357"/>
      <c r="BM68" s="357"/>
      <c r="BN68" s="357"/>
      <c r="BO68" s="357"/>
      <c r="BP68" s="357"/>
      <c r="BQ68" s="357"/>
      <c r="BR68" s="357"/>
      <c r="BS68" s="357"/>
      <c r="BT68" s="357"/>
      <c r="BU68" s="357"/>
      <c r="BV68" s="357"/>
    </row>
    <row r="69" spans="63:74" x14ac:dyDescent="0.25">
      <c r="BK69" s="357"/>
      <c r="BL69" s="357"/>
      <c r="BM69" s="357"/>
      <c r="BN69" s="357"/>
      <c r="BO69" s="357"/>
      <c r="BP69" s="357"/>
      <c r="BQ69" s="357"/>
      <c r="BR69" s="357"/>
      <c r="BS69" s="357"/>
      <c r="BT69" s="357"/>
      <c r="BU69" s="357"/>
      <c r="BV69" s="357"/>
    </row>
    <row r="70" spans="63:74" x14ac:dyDescent="0.25">
      <c r="BK70" s="357"/>
      <c r="BL70" s="357"/>
      <c r="BM70" s="357"/>
      <c r="BN70" s="357"/>
      <c r="BO70" s="357"/>
      <c r="BP70" s="357"/>
      <c r="BQ70" s="357"/>
      <c r="BR70" s="357"/>
      <c r="BS70" s="357"/>
      <c r="BT70" s="357"/>
      <c r="BU70" s="357"/>
      <c r="BV70" s="357"/>
    </row>
    <row r="71" spans="63:74" x14ac:dyDescent="0.25">
      <c r="BK71" s="357"/>
      <c r="BL71" s="357"/>
      <c r="BM71" s="357"/>
      <c r="BN71" s="357"/>
      <c r="BO71" s="357"/>
      <c r="BP71" s="357"/>
      <c r="BQ71" s="357"/>
      <c r="BR71" s="357"/>
      <c r="BS71" s="357"/>
      <c r="BT71" s="357"/>
      <c r="BU71" s="357"/>
      <c r="BV71" s="357"/>
    </row>
    <row r="72" spans="63:74" x14ac:dyDescent="0.25">
      <c r="BK72" s="357"/>
      <c r="BL72" s="357"/>
      <c r="BM72" s="357"/>
      <c r="BN72" s="357"/>
      <c r="BO72" s="357"/>
      <c r="BP72" s="357"/>
      <c r="BQ72" s="357"/>
      <c r="BR72" s="357"/>
      <c r="BS72" s="357"/>
      <c r="BT72" s="357"/>
      <c r="BU72" s="357"/>
      <c r="BV72" s="357"/>
    </row>
    <row r="73" spans="63:74" x14ac:dyDescent="0.25">
      <c r="BK73" s="357"/>
      <c r="BL73" s="357"/>
      <c r="BM73" s="357"/>
      <c r="BN73" s="357"/>
      <c r="BO73" s="357"/>
      <c r="BP73" s="357"/>
      <c r="BQ73" s="357"/>
      <c r="BR73" s="357"/>
      <c r="BS73" s="357"/>
      <c r="BT73" s="357"/>
      <c r="BU73" s="357"/>
      <c r="BV73" s="357"/>
    </row>
    <row r="74" spans="63:74" x14ac:dyDescent="0.25">
      <c r="BK74" s="357"/>
      <c r="BL74" s="357"/>
      <c r="BM74" s="357"/>
      <c r="BN74" s="357"/>
      <c r="BO74" s="357"/>
      <c r="BP74" s="357"/>
      <c r="BQ74" s="357"/>
      <c r="BR74" s="357"/>
      <c r="BS74" s="357"/>
      <c r="BT74" s="357"/>
      <c r="BU74" s="357"/>
      <c r="BV74" s="357"/>
    </row>
    <row r="75" spans="63:74" x14ac:dyDescent="0.25">
      <c r="BK75" s="357"/>
      <c r="BL75" s="357"/>
      <c r="BM75" s="357"/>
      <c r="BN75" s="357"/>
      <c r="BO75" s="357"/>
      <c r="BP75" s="357"/>
      <c r="BQ75" s="357"/>
      <c r="BR75" s="357"/>
      <c r="BS75" s="357"/>
      <c r="BT75" s="357"/>
      <c r="BU75" s="357"/>
      <c r="BV75" s="357"/>
    </row>
    <row r="76" spans="63:74" x14ac:dyDescent="0.25">
      <c r="BK76" s="357"/>
      <c r="BL76" s="357"/>
      <c r="BM76" s="357"/>
      <c r="BN76" s="357"/>
      <c r="BO76" s="357"/>
      <c r="BP76" s="357"/>
      <c r="BQ76" s="357"/>
      <c r="BR76" s="357"/>
      <c r="BS76" s="357"/>
      <c r="BT76" s="357"/>
      <c r="BU76" s="357"/>
      <c r="BV76" s="357"/>
    </row>
    <row r="77" spans="63:74" x14ac:dyDescent="0.25">
      <c r="BK77" s="357"/>
      <c r="BL77" s="357"/>
      <c r="BM77" s="357"/>
      <c r="BN77" s="357"/>
      <c r="BO77" s="357"/>
      <c r="BP77" s="357"/>
      <c r="BQ77" s="357"/>
      <c r="BR77" s="357"/>
      <c r="BS77" s="357"/>
      <c r="BT77" s="357"/>
      <c r="BU77" s="357"/>
      <c r="BV77" s="357"/>
    </row>
    <row r="78" spans="63:74" x14ac:dyDescent="0.25">
      <c r="BK78" s="357"/>
      <c r="BL78" s="357"/>
      <c r="BM78" s="357"/>
      <c r="BN78" s="357"/>
      <c r="BO78" s="357"/>
      <c r="BP78" s="357"/>
      <c r="BQ78" s="357"/>
      <c r="BR78" s="357"/>
      <c r="BS78" s="357"/>
      <c r="BT78" s="357"/>
      <c r="BU78" s="357"/>
      <c r="BV78" s="357"/>
    </row>
    <row r="79" spans="63:74" x14ac:dyDescent="0.25">
      <c r="BK79" s="357"/>
      <c r="BL79" s="357"/>
      <c r="BM79" s="357"/>
      <c r="BN79" s="357"/>
      <c r="BO79" s="357"/>
      <c r="BP79" s="357"/>
      <c r="BQ79" s="357"/>
      <c r="BR79" s="357"/>
      <c r="BS79" s="357"/>
      <c r="BT79" s="357"/>
      <c r="BU79" s="357"/>
      <c r="BV79" s="357"/>
    </row>
    <row r="80" spans="63:74" x14ac:dyDescent="0.25">
      <c r="BK80" s="357"/>
      <c r="BL80" s="357"/>
      <c r="BM80" s="357"/>
      <c r="BN80" s="357"/>
      <c r="BO80" s="357"/>
      <c r="BP80" s="357"/>
      <c r="BQ80" s="357"/>
      <c r="BR80" s="357"/>
      <c r="BS80" s="357"/>
      <c r="BT80" s="357"/>
      <c r="BU80" s="357"/>
      <c r="BV80" s="357"/>
    </row>
    <row r="81" spans="63:74" x14ac:dyDescent="0.25">
      <c r="BK81" s="357"/>
      <c r="BL81" s="357"/>
      <c r="BM81" s="357"/>
      <c r="BN81" s="357"/>
      <c r="BO81" s="357"/>
      <c r="BP81" s="357"/>
      <c r="BQ81" s="357"/>
      <c r="BR81" s="357"/>
      <c r="BS81" s="357"/>
      <c r="BT81" s="357"/>
      <c r="BU81" s="357"/>
      <c r="BV81" s="357"/>
    </row>
    <row r="82" spans="63:74" x14ac:dyDescent="0.25">
      <c r="BK82" s="357"/>
      <c r="BL82" s="357"/>
      <c r="BM82" s="357"/>
      <c r="BN82" s="357"/>
      <c r="BO82" s="357"/>
      <c r="BP82" s="357"/>
      <c r="BQ82" s="357"/>
      <c r="BR82" s="357"/>
      <c r="BS82" s="357"/>
      <c r="BT82" s="357"/>
      <c r="BU82" s="357"/>
      <c r="BV82" s="357"/>
    </row>
    <row r="83" spans="63:74" x14ac:dyDescent="0.25">
      <c r="BK83" s="357"/>
      <c r="BL83" s="357"/>
      <c r="BM83" s="357"/>
      <c r="BN83" s="357"/>
      <c r="BO83" s="357"/>
      <c r="BP83" s="357"/>
      <c r="BQ83" s="357"/>
      <c r="BR83" s="357"/>
      <c r="BS83" s="357"/>
      <c r="BT83" s="357"/>
      <c r="BU83" s="357"/>
      <c r="BV83" s="357"/>
    </row>
    <row r="84" spans="63:74" x14ac:dyDescent="0.25">
      <c r="BK84" s="357"/>
      <c r="BL84" s="357"/>
      <c r="BM84" s="357"/>
      <c r="BN84" s="357"/>
      <c r="BO84" s="357"/>
      <c r="BP84" s="357"/>
      <c r="BQ84" s="357"/>
      <c r="BR84" s="357"/>
      <c r="BS84" s="357"/>
      <c r="BT84" s="357"/>
      <c r="BU84" s="357"/>
      <c r="BV84" s="357"/>
    </row>
    <row r="85" spans="63:74" x14ac:dyDescent="0.25">
      <c r="BK85" s="357"/>
      <c r="BL85" s="357"/>
      <c r="BM85" s="357"/>
      <c r="BN85" s="357"/>
      <c r="BO85" s="357"/>
      <c r="BP85" s="357"/>
      <c r="BQ85" s="357"/>
      <c r="BR85" s="357"/>
      <c r="BS85" s="357"/>
      <c r="BT85" s="357"/>
      <c r="BU85" s="357"/>
      <c r="BV85" s="357"/>
    </row>
    <row r="86" spans="63:74" x14ac:dyDescent="0.25">
      <c r="BK86" s="357"/>
      <c r="BL86" s="357"/>
      <c r="BM86" s="357"/>
      <c r="BN86" s="357"/>
      <c r="BO86" s="357"/>
      <c r="BP86" s="357"/>
      <c r="BQ86" s="357"/>
      <c r="BR86" s="357"/>
      <c r="BS86" s="357"/>
      <c r="BT86" s="357"/>
      <c r="BU86" s="357"/>
      <c r="BV86" s="357"/>
    </row>
    <row r="87" spans="63:74" x14ac:dyDescent="0.25">
      <c r="BK87" s="357"/>
      <c r="BL87" s="357"/>
      <c r="BM87" s="357"/>
      <c r="BN87" s="357"/>
      <c r="BO87" s="357"/>
      <c r="BP87" s="357"/>
      <c r="BQ87" s="357"/>
      <c r="BR87" s="357"/>
      <c r="BS87" s="357"/>
      <c r="BT87" s="357"/>
      <c r="BU87" s="357"/>
      <c r="BV87" s="357"/>
    </row>
    <row r="88" spans="63:74" x14ac:dyDescent="0.25">
      <c r="BK88" s="357"/>
      <c r="BL88" s="357"/>
      <c r="BM88" s="357"/>
      <c r="BN88" s="357"/>
      <c r="BO88" s="357"/>
      <c r="BP88" s="357"/>
      <c r="BQ88" s="357"/>
      <c r="BR88" s="357"/>
      <c r="BS88" s="357"/>
      <c r="BT88" s="357"/>
      <c r="BU88" s="357"/>
      <c r="BV88" s="357"/>
    </row>
    <row r="89" spans="63:74" x14ac:dyDescent="0.25">
      <c r="BK89" s="357"/>
      <c r="BL89" s="357"/>
      <c r="BM89" s="357"/>
      <c r="BN89" s="357"/>
      <c r="BO89" s="357"/>
      <c r="BP89" s="357"/>
      <c r="BQ89" s="357"/>
      <c r="BR89" s="357"/>
      <c r="BS89" s="357"/>
      <c r="BT89" s="357"/>
      <c r="BU89" s="357"/>
      <c r="BV89" s="357"/>
    </row>
    <row r="90" spans="63:74" x14ac:dyDescent="0.25">
      <c r="BK90" s="357"/>
      <c r="BL90" s="357"/>
      <c r="BM90" s="357"/>
      <c r="BN90" s="357"/>
      <c r="BO90" s="357"/>
      <c r="BP90" s="357"/>
      <c r="BQ90" s="357"/>
      <c r="BR90" s="357"/>
      <c r="BS90" s="357"/>
      <c r="BT90" s="357"/>
      <c r="BU90" s="357"/>
      <c r="BV90" s="357"/>
    </row>
    <row r="91" spans="63:74" x14ac:dyDescent="0.25">
      <c r="BK91" s="357"/>
      <c r="BL91" s="357"/>
      <c r="BM91" s="357"/>
      <c r="BN91" s="357"/>
      <c r="BO91" s="357"/>
      <c r="BP91" s="357"/>
      <c r="BQ91" s="357"/>
      <c r="BR91" s="357"/>
      <c r="BS91" s="357"/>
      <c r="BT91" s="357"/>
      <c r="BU91" s="357"/>
      <c r="BV91" s="357"/>
    </row>
    <row r="92" spans="63:74" x14ac:dyDescent="0.25">
      <c r="BK92" s="357"/>
      <c r="BL92" s="357"/>
      <c r="BM92" s="357"/>
      <c r="BN92" s="357"/>
      <c r="BO92" s="357"/>
      <c r="BP92" s="357"/>
      <c r="BQ92" s="357"/>
      <c r="BR92" s="357"/>
      <c r="BS92" s="357"/>
      <c r="BT92" s="357"/>
      <c r="BU92" s="357"/>
      <c r="BV92" s="357"/>
    </row>
    <row r="93" spans="63:74" x14ac:dyDescent="0.25">
      <c r="BK93" s="357"/>
      <c r="BL93" s="357"/>
      <c r="BM93" s="357"/>
      <c r="BN93" s="357"/>
      <c r="BO93" s="357"/>
      <c r="BP93" s="357"/>
      <c r="BQ93" s="357"/>
      <c r="BR93" s="357"/>
      <c r="BS93" s="357"/>
      <c r="BT93" s="357"/>
      <c r="BU93" s="357"/>
      <c r="BV93" s="357"/>
    </row>
    <row r="94" spans="63:74" x14ac:dyDescent="0.25">
      <c r="BK94" s="357"/>
      <c r="BL94" s="357"/>
      <c r="BM94" s="357"/>
      <c r="BN94" s="357"/>
      <c r="BO94" s="357"/>
      <c r="BP94" s="357"/>
      <c r="BQ94" s="357"/>
      <c r="BR94" s="357"/>
      <c r="BS94" s="357"/>
      <c r="BT94" s="357"/>
      <c r="BU94" s="357"/>
      <c r="BV94" s="357"/>
    </row>
    <row r="95" spans="63:74" x14ac:dyDescent="0.25">
      <c r="BK95" s="357"/>
      <c r="BL95" s="357"/>
      <c r="BM95" s="357"/>
      <c r="BN95" s="357"/>
      <c r="BO95" s="357"/>
      <c r="BP95" s="357"/>
      <c r="BQ95" s="357"/>
      <c r="BR95" s="357"/>
      <c r="BS95" s="357"/>
      <c r="BT95" s="357"/>
      <c r="BU95" s="357"/>
      <c r="BV95" s="357"/>
    </row>
    <row r="96" spans="63:74" x14ac:dyDescent="0.25">
      <c r="BK96" s="357"/>
      <c r="BL96" s="357"/>
      <c r="BM96" s="357"/>
      <c r="BN96" s="357"/>
      <c r="BO96" s="357"/>
      <c r="BP96" s="357"/>
      <c r="BQ96" s="357"/>
      <c r="BR96" s="357"/>
      <c r="BS96" s="357"/>
      <c r="BT96" s="357"/>
      <c r="BU96" s="357"/>
      <c r="BV96" s="357"/>
    </row>
    <row r="97" spans="63:74" x14ac:dyDescent="0.25">
      <c r="BK97" s="357"/>
      <c r="BL97" s="357"/>
      <c r="BM97" s="357"/>
      <c r="BN97" s="357"/>
      <c r="BO97" s="357"/>
      <c r="BP97" s="357"/>
      <c r="BQ97" s="357"/>
      <c r="BR97" s="357"/>
      <c r="BS97" s="357"/>
      <c r="BT97" s="357"/>
      <c r="BU97" s="357"/>
      <c r="BV97" s="357"/>
    </row>
    <row r="98" spans="63:74" x14ac:dyDescent="0.25">
      <c r="BK98" s="357"/>
      <c r="BL98" s="357"/>
      <c r="BM98" s="357"/>
      <c r="BN98" s="357"/>
      <c r="BO98" s="357"/>
      <c r="BP98" s="357"/>
      <c r="BQ98" s="357"/>
      <c r="BR98" s="357"/>
      <c r="BS98" s="357"/>
      <c r="BT98" s="357"/>
      <c r="BU98" s="357"/>
      <c r="BV98" s="357"/>
    </row>
    <row r="99" spans="63:74" x14ac:dyDescent="0.25">
      <c r="BK99" s="357"/>
      <c r="BL99" s="357"/>
      <c r="BM99" s="357"/>
      <c r="BN99" s="357"/>
      <c r="BO99" s="357"/>
      <c r="BP99" s="357"/>
      <c r="BQ99" s="357"/>
      <c r="BR99" s="357"/>
      <c r="BS99" s="357"/>
      <c r="BT99" s="357"/>
      <c r="BU99" s="357"/>
      <c r="BV99" s="357"/>
    </row>
    <row r="100" spans="63:74" x14ac:dyDescent="0.25">
      <c r="BK100" s="357"/>
      <c r="BL100" s="357"/>
      <c r="BM100" s="357"/>
      <c r="BN100" s="357"/>
      <c r="BO100" s="357"/>
      <c r="BP100" s="357"/>
      <c r="BQ100" s="357"/>
      <c r="BR100" s="357"/>
      <c r="BS100" s="357"/>
      <c r="BT100" s="357"/>
      <c r="BU100" s="357"/>
      <c r="BV100" s="357"/>
    </row>
    <row r="101" spans="63:74" x14ac:dyDescent="0.25">
      <c r="BK101" s="357"/>
      <c r="BL101" s="357"/>
      <c r="BM101" s="357"/>
      <c r="BN101" s="357"/>
      <c r="BO101" s="357"/>
      <c r="BP101" s="357"/>
      <c r="BQ101" s="357"/>
      <c r="BR101" s="357"/>
      <c r="BS101" s="357"/>
      <c r="BT101" s="357"/>
      <c r="BU101" s="357"/>
      <c r="BV101" s="357"/>
    </row>
    <row r="102" spans="63:74" x14ac:dyDescent="0.25">
      <c r="BK102" s="357"/>
      <c r="BL102" s="357"/>
      <c r="BM102" s="357"/>
      <c r="BN102" s="357"/>
      <c r="BO102" s="357"/>
      <c r="BP102" s="357"/>
      <c r="BQ102" s="357"/>
      <c r="BR102" s="357"/>
      <c r="BS102" s="357"/>
      <c r="BT102" s="357"/>
      <c r="BU102" s="357"/>
      <c r="BV102" s="357"/>
    </row>
    <row r="103" spans="63:74" x14ac:dyDescent="0.25">
      <c r="BK103" s="357"/>
      <c r="BL103" s="357"/>
      <c r="BM103" s="357"/>
      <c r="BN103" s="357"/>
      <c r="BO103" s="357"/>
      <c r="BP103" s="357"/>
      <c r="BQ103" s="357"/>
      <c r="BR103" s="357"/>
      <c r="BS103" s="357"/>
      <c r="BT103" s="357"/>
      <c r="BU103" s="357"/>
      <c r="BV103" s="357"/>
    </row>
    <row r="104" spans="63:74" x14ac:dyDescent="0.25">
      <c r="BK104" s="357"/>
      <c r="BL104" s="357"/>
      <c r="BM104" s="357"/>
      <c r="BN104" s="357"/>
      <c r="BO104" s="357"/>
      <c r="BP104" s="357"/>
      <c r="BQ104" s="357"/>
      <c r="BR104" s="357"/>
      <c r="BS104" s="357"/>
      <c r="BT104" s="357"/>
      <c r="BU104" s="357"/>
      <c r="BV104" s="357"/>
    </row>
    <row r="105" spans="63:74" x14ac:dyDescent="0.25">
      <c r="BK105" s="357"/>
      <c r="BL105" s="357"/>
      <c r="BM105" s="357"/>
      <c r="BN105" s="357"/>
      <c r="BO105" s="357"/>
      <c r="BP105" s="357"/>
      <c r="BQ105" s="357"/>
      <c r="BR105" s="357"/>
      <c r="BS105" s="357"/>
      <c r="BT105" s="357"/>
      <c r="BU105" s="357"/>
      <c r="BV105" s="357"/>
    </row>
    <row r="106" spans="63:74" x14ac:dyDescent="0.25">
      <c r="BK106" s="357"/>
      <c r="BL106" s="357"/>
      <c r="BM106" s="357"/>
      <c r="BN106" s="357"/>
      <c r="BO106" s="357"/>
      <c r="BP106" s="357"/>
      <c r="BQ106" s="357"/>
      <c r="BR106" s="357"/>
      <c r="BS106" s="357"/>
      <c r="BT106" s="357"/>
      <c r="BU106" s="357"/>
      <c r="BV106" s="357"/>
    </row>
    <row r="107" spans="63:74" x14ac:dyDescent="0.25">
      <c r="BK107" s="357"/>
      <c r="BL107" s="357"/>
      <c r="BM107" s="357"/>
      <c r="BN107" s="357"/>
      <c r="BO107" s="357"/>
      <c r="BP107" s="357"/>
      <c r="BQ107" s="357"/>
      <c r="BR107" s="357"/>
      <c r="BS107" s="357"/>
      <c r="BT107" s="357"/>
      <c r="BU107" s="357"/>
      <c r="BV107" s="357"/>
    </row>
    <row r="108" spans="63:74" x14ac:dyDescent="0.25">
      <c r="BK108" s="357"/>
      <c r="BL108" s="357"/>
      <c r="BM108" s="357"/>
      <c r="BN108" s="357"/>
      <c r="BO108" s="357"/>
      <c r="BP108" s="357"/>
      <c r="BQ108" s="357"/>
      <c r="BR108" s="357"/>
      <c r="BS108" s="357"/>
      <c r="BT108" s="357"/>
      <c r="BU108" s="357"/>
      <c r="BV108" s="357"/>
    </row>
    <row r="109" spans="63:74" x14ac:dyDescent="0.25">
      <c r="BK109" s="357"/>
      <c r="BL109" s="357"/>
      <c r="BM109" s="357"/>
      <c r="BN109" s="357"/>
      <c r="BO109" s="357"/>
      <c r="BP109" s="357"/>
      <c r="BQ109" s="357"/>
      <c r="BR109" s="357"/>
      <c r="BS109" s="357"/>
      <c r="BT109" s="357"/>
      <c r="BU109" s="357"/>
      <c r="BV109" s="357"/>
    </row>
    <row r="110" spans="63:74" x14ac:dyDescent="0.25">
      <c r="BK110" s="357"/>
      <c r="BL110" s="357"/>
      <c r="BM110" s="357"/>
      <c r="BN110" s="357"/>
      <c r="BO110" s="357"/>
      <c r="BP110" s="357"/>
      <c r="BQ110" s="357"/>
      <c r="BR110" s="357"/>
      <c r="BS110" s="357"/>
      <c r="BT110" s="357"/>
      <c r="BU110" s="357"/>
      <c r="BV110" s="357"/>
    </row>
    <row r="111" spans="63:74" x14ac:dyDescent="0.25">
      <c r="BK111" s="357"/>
      <c r="BL111" s="357"/>
      <c r="BM111" s="357"/>
      <c r="BN111" s="357"/>
      <c r="BO111" s="357"/>
      <c r="BP111" s="357"/>
      <c r="BQ111" s="357"/>
      <c r="BR111" s="357"/>
      <c r="BS111" s="357"/>
      <c r="BT111" s="357"/>
      <c r="BU111" s="357"/>
      <c r="BV111" s="357"/>
    </row>
    <row r="112" spans="63:74" x14ac:dyDescent="0.25">
      <c r="BK112" s="357"/>
      <c r="BL112" s="357"/>
      <c r="BM112" s="357"/>
      <c r="BN112" s="357"/>
      <c r="BO112" s="357"/>
      <c r="BP112" s="357"/>
      <c r="BQ112" s="357"/>
      <c r="BR112" s="357"/>
      <c r="BS112" s="357"/>
      <c r="BT112" s="357"/>
      <c r="BU112" s="357"/>
      <c r="BV112" s="357"/>
    </row>
    <row r="113" spans="63:74" x14ac:dyDescent="0.25">
      <c r="BK113" s="357"/>
      <c r="BL113" s="357"/>
      <c r="BM113" s="357"/>
      <c r="BN113" s="357"/>
      <c r="BO113" s="357"/>
      <c r="BP113" s="357"/>
      <c r="BQ113" s="357"/>
      <c r="BR113" s="357"/>
      <c r="BS113" s="357"/>
      <c r="BT113" s="357"/>
      <c r="BU113" s="357"/>
      <c r="BV113" s="357"/>
    </row>
    <row r="114" spans="63:74" x14ac:dyDescent="0.25">
      <c r="BK114" s="357"/>
      <c r="BL114" s="357"/>
      <c r="BM114" s="357"/>
      <c r="BN114" s="357"/>
      <c r="BO114" s="357"/>
      <c r="BP114" s="357"/>
      <c r="BQ114" s="357"/>
      <c r="BR114" s="357"/>
      <c r="BS114" s="357"/>
      <c r="BT114" s="357"/>
      <c r="BU114" s="357"/>
      <c r="BV114" s="357"/>
    </row>
    <row r="115" spans="63:74" x14ac:dyDescent="0.25">
      <c r="BK115" s="357"/>
      <c r="BL115" s="357"/>
      <c r="BM115" s="357"/>
      <c r="BN115" s="357"/>
      <c r="BO115" s="357"/>
      <c r="BP115" s="357"/>
      <c r="BQ115" s="357"/>
      <c r="BR115" s="357"/>
      <c r="BS115" s="357"/>
      <c r="BT115" s="357"/>
      <c r="BU115" s="357"/>
      <c r="BV115" s="357"/>
    </row>
    <row r="116" spans="63:74" x14ac:dyDescent="0.25">
      <c r="BK116" s="357"/>
      <c r="BL116" s="357"/>
      <c r="BM116" s="357"/>
      <c r="BN116" s="357"/>
      <c r="BO116" s="357"/>
      <c r="BP116" s="357"/>
      <c r="BQ116" s="357"/>
      <c r="BR116" s="357"/>
      <c r="BS116" s="357"/>
      <c r="BT116" s="357"/>
      <c r="BU116" s="357"/>
      <c r="BV116" s="357"/>
    </row>
    <row r="117" spans="63:74" x14ac:dyDescent="0.25">
      <c r="BK117" s="357"/>
      <c r="BL117" s="357"/>
      <c r="BM117" s="357"/>
      <c r="BN117" s="357"/>
      <c r="BO117" s="357"/>
      <c r="BP117" s="357"/>
      <c r="BQ117" s="357"/>
      <c r="BR117" s="357"/>
      <c r="BS117" s="357"/>
      <c r="BT117" s="357"/>
      <c r="BU117" s="357"/>
      <c r="BV117" s="357"/>
    </row>
    <row r="118" spans="63:74" x14ac:dyDescent="0.25">
      <c r="BK118" s="357"/>
      <c r="BL118" s="357"/>
      <c r="BM118" s="357"/>
      <c r="BN118" s="357"/>
      <c r="BO118" s="357"/>
      <c r="BP118" s="357"/>
      <c r="BQ118" s="357"/>
      <c r="BR118" s="357"/>
      <c r="BS118" s="357"/>
      <c r="BT118" s="357"/>
      <c r="BU118" s="357"/>
      <c r="BV118" s="357"/>
    </row>
    <row r="119" spans="63:74" x14ac:dyDescent="0.25">
      <c r="BK119" s="357"/>
      <c r="BL119" s="357"/>
      <c r="BM119" s="357"/>
      <c r="BN119" s="357"/>
      <c r="BO119" s="357"/>
      <c r="BP119" s="357"/>
      <c r="BQ119" s="357"/>
      <c r="BR119" s="357"/>
      <c r="BS119" s="357"/>
      <c r="BT119" s="357"/>
      <c r="BU119" s="357"/>
      <c r="BV119" s="357"/>
    </row>
    <row r="120" spans="63:74" x14ac:dyDescent="0.25">
      <c r="BK120" s="357"/>
      <c r="BL120" s="357"/>
      <c r="BM120" s="357"/>
      <c r="BN120" s="357"/>
      <c r="BO120" s="357"/>
      <c r="BP120" s="357"/>
      <c r="BQ120" s="357"/>
      <c r="BR120" s="357"/>
      <c r="BS120" s="357"/>
      <c r="BT120" s="357"/>
      <c r="BU120" s="357"/>
      <c r="BV120" s="357"/>
    </row>
    <row r="121" spans="63:74" x14ac:dyDescent="0.25">
      <c r="BK121" s="357"/>
      <c r="BL121" s="357"/>
      <c r="BM121" s="357"/>
      <c r="BN121" s="357"/>
      <c r="BO121" s="357"/>
      <c r="BP121" s="357"/>
      <c r="BQ121" s="357"/>
      <c r="BR121" s="357"/>
      <c r="BS121" s="357"/>
      <c r="BT121" s="357"/>
      <c r="BU121" s="357"/>
      <c r="BV121" s="357"/>
    </row>
    <row r="122" spans="63:74" x14ac:dyDescent="0.25">
      <c r="BK122" s="357"/>
      <c r="BL122" s="357"/>
      <c r="BM122" s="357"/>
      <c r="BN122" s="357"/>
      <c r="BO122" s="357"/>
      <c r="BP122" s="357"/>
      <c r="BQ122" s="357"/>
      <c r="BR122" s="357"/>
      <c r="BS122" s="357"/>
      <c r="BT122" s="357"/>
      <c r="BU122" s="357"/>
      <c r="BV122" s="357"/>
    </row>
    <row r="123" spans="63:74" x14ac:dyDescent="0.25">
      <c r="BK123" s="357"/>
      <c r="BL123" s="357"/>
      <c r="BM123" s="357"/>
      <c r="BN123" s="357"/>
      <c r="BO123" s="357"/>
      <c r="BP123" s="357"/>
      <c r="BQ123" s="357"/>
      <c r="BR123" s="357"/>
      <c r="BS123" s="357"/>
      <c r="BT123" s="357"/>
      <c r="BU123" s="357"/>
      <c r="BV123" s="357"/>
    </row>
    <row r="124" spans="63:74" x14ac:dyDescent="0.25">
      <c r="BK124" s="357"/>
      <c r="BL124" s="357"/>
      <c r="BM124" s="357"/>
      <c r="BN124" s="357"/>
      <c r="BO124" s="357"/>
      <c r="BP124" s="357"/>
      <c r="BQ124" s="357"/>
      <c r="BR124" s="357"/>
      <c r="BS124" s="357"/>
      <c r="BT124" s="357"/>
      <c r="BU124" s="357"/>
      <c r="BV124" s="357"/>
    </row>
    <row r="125" spans="63:74" x14ac:dyDescent="0.25">
      <c r="BK125" s="357"/>
      <c r="BL125" s="357"/>
      <c r="BM125" s="357"/>
      <c r="BN125" s="357"/>
      <c r="BO125" s="357"/>
      <c r="BP125" s="357"/>
      <c r="BQ125" s="357"/>
      <c r="BR125" s="357"/>
      <c r="BS125" s="357"/>
      <c r="BT125" s="357"/>
      <c r="BU125" s="357"/>
      <c r="BV125" s="357"/>
    </row>
    <row r="126" spans="63:74" x14ac:dyDescent="0.25">
      <c r="BK126" s="357"/>
      <c r="BL126" s="357"/>
      <c r="BM126" s="357"/>
      <c r="BN126" s="357"/>
      <c r="BO126" s="357"/>
      <c r="BP126" s="357"/>
      <c r="BQ126" s="357"/>
      <c r="BR126" s="357"/>
      <c r="BS126" s="357"/>
      <c r="BT126" s="357"/>
      <c r="BU126" s="357"/>
      <c r="BV126" s="357"/>
    </row>
    <row r="127" spans="63:74" x14ac:dyDescent="0.25">
      <c r="BK127" s="357"/>
      <c r="BL127" s="357"/>
      <c r="BM127" s="357"/>
      <c r="BN127" s="357"/>
      <c r="BO127" s="357"/>
      <c r="BP127" s="357"/>
      <c r="BQ127" s="357"/>
      <c r="BR127" s="357"/>
      <c r="BS127" s="357"/>
      <c r="BT127" s="357"/>
      <c r="BU127" s="357"/>
      <c r="BV127" s="357"/>
    </row>
    <row r="128" spans="63:74" x14ac:dyDescent="0.25">
      <c r="BK128" s="357"/>
      <c r="BL128" s="357"/>
      <c r="BM128" s="357"/>
      <c r="BN128" s="357"/>
      <c r="BO128" s="357"/>
      <c r="BP128" s="357"/>
      <c r="BQ128" s="357"/>
      <c r="BR128" s="357"/>
      <c r="BS128" s="357"/>
      <c r="BT128" s="357"/>
      <c r="BU128" s="357"/>
      <c r="BV128" s="357"/>
    </row>
    <row r="129" spans="63:74" x14ac:dyDescent="0.25">
      <c r="BK129" s="357"/>
      <c r="BL129" s="357"/>
      <c r="BM129" s="357"/>
      <c r="BN129" s="357"/>
      <c r="BO129" s="357"/>
      <c r="BP129" s="357"/>
      <c r="BQ129" s="357"/>
      <c r="BR129" s="357"/>
      <c r="BS129" s="357"/>
      <c r="BT129" s="357"/>
      <c r="BU129" s="357"/>
      <c r="BV129" s="357"/>
    </row>
    <row r="130" spans="63:74" x14ac:dyDescent="0.25">
      <c r="BK130" s="357"/>
      <c r="BL130" s="357"/>
      <c r="BM130" s="357"/>
      <c r="BN130" s="357"/>
      <c r="BO130" s="357"/>
      <c r="BP130" s="357"/>
      <c r="BQ130" s="357"/>
      <c r="BR130" s="357"/>
      <c r="BS130" s="357"/>
      <c r="BT130" s="357"/>
      <c r="BU130" s="357"/>
      <c r="BV130" s="357"/>
    </row>
    <row r="131" spans="63:74" x14ac:dyDescent="0.25">
      <c r="BK131" s="357"/>
      <c r="BL131" s="357"/>
      <c r="BM131" s="357"/>
      <c r="BN131" s="357"/>
      <c r="BO131" s="357"/>
      <c r="BP131" s="357"/>
      <c r="BQ131" s="357"/>
      <c r="BR131" s="357"/>
      <c r="BS131" s="357"/>
      <c r="BT131" s="357"/>
      <c r="BU131" s="357"/>
      <c r="BV131" s="357"/>
    </row>
    <row r="132" spans="63:74" x14ac:dyDescent="0.25">
      <c r="BK132" s="357"/>
      <c r="BL132" s="357"/>
      <c r="BM132" s="357"/>
      <c r="BN132" s="357"/>
      <c r="BO132" s="357"/>
      <c r="BP132" s="357"/>
      <c r="BQ132" s="357"/>
      <c r="BR132" s="357"/>
      <c r="BS132" s="357"/>
      <c r="BT132" s="357"/>
      <c r="BU132" s="357"/>
      <c r="BV132" s="357"/>
    </row>
    <row r="133" spans="63:74" x14ac:dyDescent="0.25">
      <c r="BK133" s="357"/>
      <c r="BL133" s="357"/>
      <c r="BM133" s="357"/>
      <c r="BN133" s="357"/>
      <c r="BO133" s="357"/>
      <c r="BP133" s="357"/>
      <c r="BQ133" s="357"/>
      <c r="BR133" s="357"/>
      <c r="BS133" s="357"/>
      <c r="BT133" s="357"/>
      <c r="BU133" s="357"/>
      <c r="BV133" s="357"/>
    </row>
    <row r="134" spans="63:74" x14ac:dyDescent="0.25">
      <c r="BK134" s="357"/>
      <c r="BL134" s="357"/>
      <c r="BM134" s="357"/>
      <c r="BN134" s="357"/>
      <c r="BO134" s="357"/>
      <c r="BP134" s="357"/>
      <c r="BQ134" s="357"/>
      <c r="BR134" s="357"/>
      <c r="BS134" s="357"/>
      <c r="BT134" s="357"/>
      <c r="BU134" s="357"/>
      <c r="BV134" s="357"/>
    </row>
    <row r="135" spans="63:74" x14ac:dyDescent="0.25">
      <c r="BK135" s="357"/>
      <c r="BL135" s="357"/>
      <c r="BM135" s="357"/>
      <c r="BN135" s="357"/>
      <c r="BO135" s="357"/>
      <c r="BP135" s="357"/>
      <c r="BQ135" s="357"/>
      <c r="BR135" s="357"/>
      <c r="BS135" s="357"/>
      <c r="BT135" s="357"/>
      <c r="BU135" s="357"/>
      <c r="BV135" s="357"/>
    </row>
    <row r="136" spans="63:74" x14ac:dyDescent="0.25">
      <c r="BK136" s="357"/>
      <c r="BL136" s="357"/>
      <c r="BM136" s="357"/>
      <c r="BN136" s="357"/>
      <c r="BO136" s="357"/>
      <c r="BP136" s="357"/>
      <c r="BQ136" s="357"/>
      <c r="BR136" s="357"/>
      <c r="BS136" s="357"/>
      <c r="BT136" s="357"/>
      <c r="BU136" s="357"/>
      <c r="BV136" s="357"/>
    </row>
    <row r="137" spans="63:74" x14ac:dyDescent="0.25">
      <c r="BK137" s="357"/>
      <c r="BL137" s="357"/>
      <c r="BM137" s="357"/>
      <c r="BN137" s="357"/>
      <c r="BO137" s="357"/>
      <c r="BP137" s="357"/>
      <c r="BQ137" s="357"/>
      <c r="BR137" s="357"/>
      <c r="BS137" s="357"/>
      <c r="BT137" s="357"/>
      <c r="BU137" s="357"/>
      <c r="BV137" s="357"/>
    </row>
    <row r="138" spans="63:74" x14ac:dyDescent="0.25">
      <c r="BK138" s="357"/>
      <c r="BL138" s="357"/>
      <c r="BM138" s="357"/>
      <c r="BN138" s="357"/>
      <c r="BO138" s="357"/>
      <c r="BP138" s="357"/>
      <c r="BQ138" s="357"/>
      <c r="BR138" s="357"/>
      <c r="BS138" s="357"/>
      <c r="BT138" s="357"/>
      <c r="BU138" s="357"/>
      <c r="BV138" s="357"/>
    </row>
    <row r="139" spans="63:74" x14ac:dyDescent="0.25">
      <c r="BK139" s="357"/>
      <c r="BL139" s="357"/>
      <c r="BM139" s="357"/>
      <c r="BN139" s="357"/>
      <c r="BO139" s="357"/>
      <c r="BP139" s="357"/>
      <c r="BQ139" s="357"/>
      <c r="BR139" s="357"/>
      <c r="BS139" s="357"/>
      <c r="BT139" s="357"/>
      <c r="BU139" s="357"/>
      <c r="BV139" s="357"/>
    </row>
    <row r="140" spans="63:74" x14ac:dyDescent="0.25">
      <c r="BK140" s="357"/>
      <c r="BL140" s="357"/>
      <c r="BM140" s="357"/>
      <c r="BN140" s="357"/>
      <c r="BO140" s="357"/>
      <c r="BP140" s="357"/>
      <c r="BQ140" s="357"/>
      <c r="BR140" s="357"/>
      <c r="BS140" s="357"/>
      <c r="BT140" s="357"/>
      <c r="BU140" s="357"/>
      <c r="BV140" s="357"/>
    </row>
    <row r="141" spans="63:74" x14ac:dyDescent="0.25">
      <c r="BK141" s="357"/>
      <c r="BL141" s="357"/>
      <c r="BM141" s="357"/>
      <c r="BN141" s="357"/>
      <c r="BO141" s="357"/>
      <c r="BP141" s="357"/>
      <c r="BQ141" s="357"/>
      <c r="BR141" s="357"/>
      <c r="BS141" s="357"/>
      <c r="BT141" s="357"/>
      <c r="BU141" s="357"/>
      <c r="BV141" s="357"/>
    </row>
    <row r="142" spans="63:74" x14ac:dyDescent="0.25">
      <c r="BK142" s="357"/>
      <c r="BL142" s="357"/>
      <c r="BM142" s="357"/>
      <c r="BN142" s="357"/>
      <c r="BO142" s="357"/>
      <c r="BP142" s="357"/>
      <c r="BQ142" s="357"/>
      <c r="BR142" s="357"/>
      <c r="BS142" s="357"/>
      <c r="BT142" s="357"/>
      <c r="BU142" s="357"/>
      <c r="BV142" s="357"/>
    </row>
    <row r="143" spans="63:74" x14ac:dyDescent="0.25">
      <c r="BK143" s="357"/>
      <c r="BL143" s="357"/>
      <c r="BM143" s="357"/>
      <c r="BN143" s="357"/>
      <c r="BO143" s="357"/>
      <c r="BP143" s="357"/>
      <c r="BQ143" s="357"/>
      <c r="BR143" s="357"/>
      <c r="BS143" s="357"/>
      <c r="BT143" s="357"/>
      <c r="BU143" s="357"/>
      <c r="BV143" s="357"/>
    </row>
    <row r="144" spans="63:74" x14ac:dyDescent="0.25">
      <c r="BK144" s="357"/>
      <c r="BL144" s="357"/>
      <c r="BM144" s="357"/>
      <c r="BN144" s="357"/>
      <c r="BO144" s="357"/>
      <c r="BP144" s="357"/>
      <c r="BQ144" s="357"/>
      <c r="BR144" s="357"/>
      <c r="BS144" s="357"/>
      <c r="BT144" s="357"/>
      <c r="BU144" s="357"/>
      <c r="BV144" s="357"/>
    </row>
    <row r="145" spans="63:74" x14ac:dyDescent="0.25">
      <c r="BK145" s="357"/>
      <c r="BL145" s="357"/>
      <c r="BM145" s="357"/>
      <c r="BN145" s="357"/>
      <c r="BO145" s="357"/>
      <c r="BP145" s="357"/>
      <c r="BQ145" s="357"/>
      <c r="BR145" s="357"/>
      <c r="BS145" s="357"/>
      <c r="BT145" s="357"/>
      <c r="BU145" s="357"/>
      <c r="BV145" s="357"/>
    </row>
    <row r="177" spans="2:74" ht="9" customHeight="1" x14ac:dyDescent="0.25"/>
    <row r="178" spans="2:74" ht="9" customHeight="1" x14ac:dyDescent="0.25">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5">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5">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5">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5">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2"/>
      <c r="BE183" s="592"/>
      <c r="BF183" s="592"/>
      <c r="BG183" s="476"/>
      <c r="BH183" s="476"/>
      <c r="BI183" s="476"/>
      <c r="BJ183" s="476"/>
      <c r="BK183" s="83"/>
      <c r="BL183" s="83"/>
      <c r="BM183" s="83"/>
      <c r="BN183" s="83"/>
      <c r="BO183" s="83"/>
      <c r="BP183" s="83"/>
      <c r="BQ183" s="83"/>
      <c r="BR183" s="83"/>
      <c r="BS183" s="83"/>
      <c r="BT183" s="83"/>
      <c r="BU183" s="83"/>
      <c r="BV183" s="83"/>
    </row>
    <row r="184" spans="2:74" ht="9" customHeight="1" x14ac:dyDescent="0.25">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5">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5">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X19" activePane="bottomRight" state="frozen"/>
      <selection activeCell="BF63" sqref="BF63"/>
      <selection pane="topRight" activeCell="BF63" sqref="BF63"/>
      <selection pane="bottomLeft" activeCell="BF63" sqref="BF63"/>
      <selection pane="bottomRight" activeCell="BA6" sqref="BA6:BA39"/>
    </sheetView>
  </sheetViews>
  <sheetFormatPr defaultColWidth="9.54296875" defaultRowHeight="10.5" x14ac:dyDescent="0.25"/>
  <cols>
    <col min="1" max="1" width="12.54296875" style="6" customWidth="1"/>
    <col min="2" max="2" width="20" style="6" customWidth="1"/>
    <col min="3" max="50" width="6.54296875" style="6" customWidth="1"/>
    <col min="51" max="55" width="6.54296875" style="354" customWidth="1"/>
    <col min="56" max="59" width="6.54296875" style="593" customWidth="1"/>
    <col min="60" max="62" width="6.54296875" style="354" customWidth="1"/>
    <col min="63" max="74" width="6.54296875" style="6" customWidth="1"/>
    <col min="75" max="16384" width="9.54296875" style="6"/>
  </cols>
  <sheetData>
    <row r="1" spans="1:74" ht="13.4" customHeight="1" x14ac:dyDescent="0.3">
      <c r="A1" s="758" t="s">
        <v>792</v>
      </c>
      <c r="B1" s="800" t="s">
        <v>1343</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85"/>
    </row>
    <row r="2" spans="1:74" s="72" customFormat="1" ht="12.5" x14ac:dyDescent="0.25">
      <c r="A2" s="759"/>
      <c r="B2" s="486" t="str">
        <f>"U.S. Energy Information Administration  |  Short-Term Energy Outlook  - "&amp;Dates!D1</f>
        <v>U.S. Energy Information Administration  |  Short-Term Energy Outlook  - April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589"/>
      <c r="BH2" s="357"/>
      <c r="BI2" s="357"/>
      <c r="BJ2" s="357"/>
    </row>
    <row r="3" spans="1:74" s="12" customFormat="1" ht="13" x14ac:dyDescent="0.3">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84"/>
      <c r="B5" s="86" t="s">
        <v>88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5" customHeight="1" x14ac:dyDescent="0.25">
      <c r="A6" s="84" t="s">
        <v>731</v>
      </c>
      <c r="B6" s="185" t="s">
        <v>6</v>
      </c>
      <c r="C6" s="208">
        <v>3.8302200000000002</v>
      </c>
      <c r="D6" s="208">
        <v>2.7714599999999998</v>
      </c>
      <c r="E6" s="208">
        <v>2.795334</v>
      </c>
      <c r="F6" s="208">
        <v>2.9022480000000002</v>
      </c>
      <c r="G6" s="208">
        <v>2.9064000000000001</v>
      </c>
      <c r="H6" s="208">
        <v>3.0797460000000001</v>
      </c>
      <c r="I6" s="208">
        <v>2.9406539999999999</v>
      </c>
      <c r="J6" s="208">
        <v>3.073518</v>
      </c>
      <c r="K6" s="208">
        <v>3.1088100000000001</v>
      </c>
      <c r="L6" s="208">
        <v>3.4004880000000002</v>
      </c>
      <c r="M6" s="208">
        <v>4.2464579999999996</v>
      </c>
      <c r="N6" s="208">
        <v>4.1945579999999998</v>
      </c>
      <c r="O6" s="208">
        <v>3.2333599999999998</v>
      </c>
      <c r="P6" s="208">
        <v>2.7986399999999998</v>
      </c>
      <c r="Q6" s="208">
        <v>3.0659200000000002</v>
      </c>
      <c r="R6" s="208">
        <v>2.7528800000000002</v>
      </c>
      <c r="S6" s="208">
        <v>2.7435200000000002</v>
      </c>
      <c r="T6" s="208">
        <v>2.4949599999999998</v>
      </c>
      <c r="U6" s="208">
        <v>2.4606400000000002</v>
      </c>
      <c r="V6" s="208">
        <v>2.3098399999999999</v>
      </c>
      <c r="W6" s="208">
        <v>2.6613600000000002</v>
      </c>
      <c r="X6" s="208">
        <v>2.4242400000000002</v>
      </c>
      <c r="Y6" s="208">
        <v>2.7591199999999998</v>
      </c>
      <c r="Z6" s="208">
        <v>2.30776</v>
      </c>
      <c r="AA6" s="208">
        <v>2.0987800000000001</v>
      </c>
      <c r="AB6" s="208">
        <v>1.9844900000000001</v>
      </c>
      <c r="AC6" s="208">
        <v>1.85981</v>
      </c>
      <c r="AD6" s="208">
        <v>1.80786</v>
      </c>
      <c r="AE6" s="208">
        <v>1.8161719999999999</v>
      </c>
      <c r="AF6" s="208">
        <v>1.694609</v>
      </c>
      <c r="AG6" s="208">
        <v>1.8359129999999999</v>
      </c>
      <c r="AH6" s="208">
        <v>2.3896999999999999</v>
      </c>
      <c r="AI6" s="208">
        <v>1.996958</v>
      </c>
      <c r="AJ6" s="208">
        <v>2.4832100000000001</v>
      </c>
      <c r="AK6" s="208">
        <v>2.7117900000000001</v>
      </c>
      <c r="AL6" s="208">
        <v>2.6910099999999999</v>
      </c>
      <c r="AM6" s="208">
        <v>2.81569</v>
      </c>
      <c r="AN6" s="208">
        <v>5.5586500000000001</v>
      </c>
      <c r="AO6" s="208">
        <v>2.7221799999999998</v>
      </c>
      <c r="AP6" s="208">
        <v>2.7668569999999999</v>
      </c>
      <c r="AQ6" s="208">
        <v>3.0234899999999998</v>
      </c>
      <c r="AR6" s="208">
        <v>3.38714</v>
      </c>
      <c r="AS6" s="208">
        <v>3.98976</v>
      </c>
      <c r="AT6" s="208">
        <v>4.2287299999999997</v>
      </c>
      <c r="AU6" s="208">
        <v>5.3612399999999996</v>
      </c>
      <c r="AV6" s="208">
        <v>5.7248900000000003</v>
      </c>
      <c r="AW6" s="208">
        <v>5.24695</v>
      </c>
      <c r="AX6" s="208">
        <v>3.9066399999999999</v>
      </c>
      <c r="AY6" s="208">
        <v>4.5508199999999999</v>
      </c>
      <c r="AZ6" s="208">
        <v>4.8729100000000001</v>
      </c>
      <c r="BA6" s="208">
        <v>5.0911</v>
      </c>
      <c r="BB6" s="324">
        <v>6.1820500000000003</v>
      </c>
      <c r="BC6" s="324">
        <v>5.7248900000000003</v>
      </c>
      <c r="BD6" s="324">
        <v>5.7976200000000002</v>
      </c>
      <c r="BE6" s="324">
        <v>5.8703500000000002</v>
      </c>
      <c r="BF6" s="324">
        <v>5.7352800000000004</v>
      </c>
      <c r="BG6" s="324">
        <v>5.54826</v>
      </c>
      <c r="BH6" s="324">
        <v>5.4131900000000002</v>
      </c>
      <c r="BI6" s="324">
        <v>5.2157799999999996</v>
      </c>
      <c r="BJ6" s="324">
        <v>5.1430499999999997</v>
      </c>
      <c r="BK6" s="324">
        <v>5.1326599999999996</v>
      </c>
      <c r="BL6" s="324">
        <v>4.9040800000000004</v>
      </c>
      <c r="BM6" s="324">
        <v>4.6755000000000004</v>
      </c>
      <c r="BN6" s="324">
        <v>3.8131300000000001</v>
      </c>
      <c r="BO6" s="324">
        <v>3.7507899999999998</v>
      </c>
      <c r="BP6" s="324">
        <v>3.8131300000000001</v>
      </c>
      <c r="BQ6" s="324">
        <v>3.9585900000000001</v>
      </c>
      <c r="BR6" s="324">
        <v>3.9585900000000001</v>
      </c>
      <c r="BS6" s="324">
        <v>3.8858600000000001</v>
      </c>
      <c r="BT6" s="324">
        <v>3.91703</v>
      </c>
      <c r="BU6" s="324">
        <v>4.0624900000000004</v>
      </c>
      <c r="BV6" s="324">
        <v>4.1352200000000003</v>
      </c>
    </row>
    <row r="7" spans="1:74" ht="11.15" customHeight="1" x14ac:dyDescent="0.25">
      <c r="A7" s="84"/>
      <c r="B7" s="88" t="s">
        <v>1007</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352"/>
      <c r="BC7" s="352"/>
      <c r="BD7" s="352"/>
      <c r="BE7" s="352"/>
      <c r="BF7" s="352"/>
      <c r="BG7" s="352"/>
      <c r="BH7" s="352"/>
      <c r="BI7" s="352"/>
      <c r="BJ7" s="352"/>
      <c r="BK7" s="352"/>
      <c r="BL7" s="352"/>
      <c r="BM7" s="352"/>
      <c r="BN7" s="352"/>
      <c r="BO7" s="352"/>
      <c r="BP7" s="352"/>
      <c r="BQ7" s="352"/>
      <c r="BR7" s="352"/>
      <c r="BS7" s="352"/>
      <c r="BT7" s="352"/>
      <c r="BU7" s="352"/>
      <c r="BV7" s="352"/>
    </row>
    <row r="8" spans="1:74" ht="11.15" customHeight="1" x14ac:dyDescent="0.25">
      <c r="A8" s="84" t="s">
        <v>646</v>
      </c>
      <c r="B8" s="186" t="s">
        <v>432</v>
      </c>
      <c r="C8" s="208">
        <v>13.55757296</v>
      </c>
      <c r="D8" s="208">
        <v>15.14397434</v>
      </c>
      <c r="E8" s="208">
        <v>14.874174139999999</v>
      </c>
      <c r="F8" s="208">
        <v>16.26639583</v>
      </c>
      <c r="G8" s="208">
        <v>16.763194810000002</v>
      </c>
      <c r="H8" s="208">
        <v>17.114342019999999</v>
      </c>
      <c r="I8" s="208">
        <v>18.662701129999999</v>
      </c>
      <c r="J8" s="208">
        <v>19.6873416</v>
      </c>
      <c r="K8" s="208">
        <v>18.82623903</v>
      </c>
      <c r="L8" s="208">
        <v>15.382985659999999</v>
      </c>
      <c r="M8" s="208">
        <v>13.74808434</v>
      </c>
      <c r="N8" s="208">
        <v>14.737107610000001</v>
      </c>
      <c r="O8" s="208">
        <v>14.53261238</v>
      </c>
      <c r="P8" s="208">
        <v>14.286612379999999</v>
      </c>
      <c r="Q8" s="208">
        <v>14.418115739999999</v>
      </c>
      <c r="R8" s="208">
        <v>15.13652315</v>
      </c>
      <c r="S8" s="208">
        <v>15.380931159999999</v>
      </c>
      <c r="T8" s="208">
        <v>16.59362084</v>
      </c>
      <c r="U8" s="208">
        <v>18.904978</v>
      </c>
      <c r="V8" s="208">
        <v>19.67530841</v>
      </c>
      <c r="W8" s="208">
        <v>18.623387730000001</v>
      </c>
      <c r="X8" s="208">
        <v>15.868380760000001</v>
      </c>
      <c r="Y8" s="208">
        <v>13.65162336</v>
      </c>
      <c r="Z8" s="208">
        <v>13.849805269999999</v>
      </c>
      <c r="AA8" s="208">
        <v>14.003563310000001</v>
      </c>
      <c r="AB8" s="208">
        <v>13.97503708</v>
      </c>
      <c r="AC8" s="208">
        <v>14.201051919999999</v>
      </c>
      <c r="AD8" s="208">
        <v>14.618554700000001</v>
      </c>
      <c r="AE8" s="208">
        <v>14.39268234</v>
      </c>
      <c r="AF8" s="208">
        <v>15.815569740000001</v>
      </c>
      <c r="AG8" s="208">
        <v>18.04564586</v>
      </c>
      <c r="AH8" s="208">
        <v>19.355640730000001</v>
      </c>
      <c r="AI8" s="208">
        <v>18.210788279999999</v>
      </c>
      <c r="AJ8" s="208">
        <v>15.235326779999999</v>
      </c>
      <c r="AK8" s="208">
        <v>14.22744284</v>
      </c>
      <c r="AL8" s="208">
        <v>15.170126460000001</v>
      </c>
      <c r="AM8" s="208">
        <v>14.70013969</v>
      </c>
      <c r="AN8" s="208">
        <v>14.41388551</v>
      </c>
      <c r="AO8" s="208">
        <v>14.9208813</v>
      </c>
      <c r="AP8" s="208">
        <v>15.58452825</v>
      </c>
      <c r="AQ8" s="208">
        <v>16.525308670000001</v>
      </c>
      <c r="AR8" s="208">
        <v>17.765836090000001</v>
      </c>
      <c r="AS8" s="208">
        <v>19.35739719</v>
      </c>
      <c r="AT8" s="208">
        <v>21.58734248</v>
      </c>
      <c r="AU8" s="208">
        <v>20.45044785</v>
      </c>
      <c r="AV8" s="208">
        <v>19.117856830000001</v>
      </c>
      <c r="AW8" s="208">
        <v>17.30535626</v>
      </c>
      <c r="AX8" s="208">
        <v>17.41809563</v>
      </c>
      <c r="AY8" s="208">
        <v>17.177049010000001</v>
      </c>
      <c r="AZ8" s="208">
        <v>16.766680000000001</v>
      </c>
      <c r="BA8" s="208">
        <v>16.543589999999998</v>
      </c>
      <c r="BB8" s="324">
        <v>16.581420000000001</v>
      </c>
      <c r="BC8" s="324">
        <v>17.32619</v>
      </c>
      <c r="BD8" s="324">
        <v>18.189409999999999</v>
      </c>
      <c r="BE8" s="324">
        <v>19.833069999999999</v>
      </c>
      <c r="BF8" s="324">
        <v>20.295809999999999</v>
      </c>
      <c r="BG8" s="324">
        <v>19.593440000000001</v>
      </c>
      <c r="BH8" s="324">
        <v>16.740279999999998</v>
      </c>
      <c r="BI8" s="324">
        <v>15.77881</v>
      </c>
      <c r="BJ8" s="324">
        <v>15.49361</v>
      </c>
      <c r="BK8" s="324">
        <v>15.239050000000001</v>
      </c>
      <c r="BL8" s="324">
        <v>15.211740000000001</v>
      </c>
      <c r="BM8" s="324">
        <v>15.21391</v>
      </c>
      <c r="BN8" s="324">
        <v>15.517670000000001</v>
      </c>
      <c r="BO8" s="324">
        <v>16.032330000000002</v>
      </c>
      <c r="BP8" s="324">
        <v>16.78199</v>
      </c>
      <c r="BQ8" s="324">
        <v>18.341799999999999</v>
      </c>
      <c r="BR8" s="324">
        <v>18.747019999999999</v>
      </c>
      <c r="BS8" s="324">
        <v>18.02514</v>
      </c>
      <c r="BT8" s="324">
        <v>15.1751</v>
      </c>
      <c r="BU8" s="324">
        <v>14.245760000000001</v>
      </c>
      <c r="BV8" s="324">
        <v>14.05803</v>
      </c>
    </row>
    <row r="9" spans="1:74" ht="11.15" customHeight="1" x14ac:dyDescent="0.25">
      <c r="A9" s="84" t="s">
        <v>647</v>
      </c>
      <c r="B9" s="184" t="s">
        <v>465</v>
      </c>
      <c r="C9" s="208">
        <v>9.4682768339999992</v>
      </c>
      <c r="D9" s="208">
        <v>10.492630030000001</v>
      </c>
      <c r="E9" s="208">
        <v>10.767813139999999</v>
      </c>
      <c r="F9" s="208">
        <v>10.278861149999999</v>
      </c>
      <c r="G9" s="208">
        <v>13.016514519999999</v>
      </c>
      <c r="H9" s="208">
        <v>16.917364070000001</v>
      </c>
      <c r="I9" s="208">
        <v>18.058015180000002</v>
      </c>
      <c r="J9" s="208">
        <v>18.752129920000002</v>
      </c>
      <c r="K9" s="208">
        <v>17.977783039999998</v>
      </c>
      <c r="L9" s="208">
        <v>14.293622750000001</v>
      </c>
      <c r="M9" s="208">
        <v>11.03841482</v>
      </c>
      <c r="N9" s="208">
        <v>10.655338779999999</v>
      </c>
      <c r="O9" s="208">
        <v>10.93718786</v>
      </c>
      <c r="P9" s="208">
        <v>10.61691581</v>
      </c>
      <c r="Q9" s="208">
        <v>10.46851839</v>
      </c>
      <c r="R9" s="208">
        <v>11.69905792</v>
      </c>
      <c r="S9" s="208">
        <v>13.32055828</v>
      </c>
      <c r="T9" s="208">
        <v>15.77430204</v>
      </c>
      <c r="U9" s="208">
        <v>18.133853179999999</v>
      </c>
      <c r="V9" s="208">
        <v>18.796405119999999</v>
      </c>
      <c r="W9" s="208">
        <v>18.114293870000001</v>
      </c>
      <c r="X9" s="208">
        <v>15.15732569</v>
      </c>
      <c r="Y9" s="208">
        <v>11.4562989</v>
      </c>
      <c r="Z9" s="208">
        <v>10.29019806</v>
      </c>
      <c r="AA9" s="208">
        <v>10.614712340000001</v>
      </c>
      <c r="AB9" s="208">
        <v>10.76041309</v>
      </c>
      <c r="AC9" s="208">
        <v>11.004496769999999</v>
      </c>
      <c r="AD9" s="208">
        <v>11.2033583</v>
      </c>
      <c r="AE9" s="208">
        <v>11.205974230000001</v>
      </c>
      <c r="AF9" s="208">
        <v>15.18960012</v>
      </c>
      <c r="AG9" s="208">
        <v>17.552455500000001</v>
      </c>
      <c r="AH9" s="208">
        <v>18.39567499</v>
      </c>
      <c r="AI9" s="208">
        <v>17.61290164</v>
      </c>
      <c r="AJ9" s="208">
        <v>14.31481561</v>
      </c>
      <c r="AK9" s="208">
        <v>12.18042653</v>
      </c>
      <c r="AL9" s="208">
        <v>10.932597550000001</v>
      </c>
      <c r="AM9" s="208">
        <v>10.316749890000001</v>
      </c>
      <c r="AN9" s="208">
        <v>10.23694321</v>
      </c>
      <c r="AO9" s="208">
        <v>10.86031837</v>
      </c>
      <c r="AP9" s="208">
        <v>12.38808543</v>
      </c>
      <c r="AQ9" s="208">
        <v>13.625817720000001</v>
      </c>
      <c r="AR9" s="208">
        <v>16.135065340000001</v>
      </c>
      <c r="AS9" s="208">
        <v>19.081947039999999</v>
      </c>
      <c r="AT9" s="208">
        <v>20.54237402</v>
      </c>
      <c r="AU9" s="208">
        <v>19.871860099999999</v>
      </c>
      <c r="AV9" s="208">
        <v>19.61658555</v>
      </c>
      <c r="AW9" s="208">
        <v>14.340798700000001</v>
      </c>
      <c r="AX9" s="208">
        <v>13.05510958</v>
      </c>
      <c r="AY9" s="208">
        <v>12.73345192</v>
      </c>
      <c r="AZ9" s="208">
        <v>12.422190000000001</v>
      </c>
      <c r="BA9" s="208">
        <v>12.78589</v>
      </c>
      <c r="BB9" s="324">
        <v>13.27651</v>
      </c>
      <c r="BC9" s="324">
        <v>15.366199999999999</v>
      </c>
      <c r="BD9" s="324">
        <v>18.177969999999998</v>
      </c>
      <c r="BE9" s="324">
        <v>19.390560000000001</v>
      </c>
      <c r="BF9" s="324">
        <v>20.010929999999998</v>
      </c>
      <c r="BG9" s="324">
        <v>19.33437</v>
      </c>
      <c r="BH9" s="324">
        <v>16.562550000000002</v>
      </c>
      <c r="BI9" s="324">
        <v>13.73902</v>
      </c>
      <c r="BJ9" s="324">
        <v>12.40931</v>
      </c>
      <c r="BK9" s="324">
        <v>12.07821</v>
      </c>
      <c r="BL9" s="324">
        <v>12.07174</v>
      </c>
      <c r="BM9" s="324">
        <v>12.30819</v>
      </c>
      <c r="BN9" s="324">
        <v>12.623480000000001</v>
      </c>
      <c r="BO9" s="324">
        <v>14.27731</v>
      </c>
      <c r="BP9" s="324">
        <v>16.813690000000001</v>
      </c>
      <c r="BQ9" s="324">
        <v>17.817150000000002</v>
      </c>
      <c r="BR9" s="324">
        <v>18.31176</v>
      </c>
      <c r="BS9" s="324">
        <v>17.571739999999998</v>
      </c>
      <c r="BT9" s="324">
        <v>14.792540000000001</v>
      </c>
      <c r="BU9" s="324">
        <v>12.02501</v>
      </c>
      <c r="BV9" s="324">
        <v>10.795730000000001</v>
      </c>
    </row>
    <row r="10" spans="1:74" ht="11.15" customHeight="1" x14ac:dyDescent="0.25">
      <c r="A10" s="84" t="s">
        <v>648</v>
      </c>
      <c r="B10" s="186" t="s">
        <v>433</v>
      </c>
      <c r="C10" s="208">
        <v>6.8706640979999998</v>
      </c>
      <c r="D10" s="208">
        <v>7.4291156320000002</v>
      </c>
      <c r="E10" s="208">
        <v>7.3738993580000001</v>
      </c>
      <c r="F10" s="208">
        <v>7.7361563459999996</v>
      </c>
      <c r="G10" s="208">
        <v>12.83567203</v>
      </c>
      <c r="H10" s="208">
        <v>16.752985949999999</v>
      </c>
      <c r="I10" s="208">
        <v>18.897927429999999</v>
      </c>
      <c r="J10" s="208">
        <v>18.94052774</v>
      </c>
      <c r="K10" s="208">
        <v>17.544028829999998</v>
      </c>
      <c r="L10" s="208">
        <v>9.846609247</v>
      </c>
      <c r="M10" s="208">
        <v>7.4883318460000003</v>
      </c>
      <c r="N10" s="208">
        <v>7.7500008200000003</v>
      </c>
      <c r="O10" s="208">
        <v>7.15576875</v>
      </c>
      <c r="P10" s="208">
        <v>7.2795136319999996</v>
      </c>
      <c r="Q10" s="208">
        <v>7.3764071380000003</v>
      </c>
      <c r="R10" s="208">
        <v>8.7207947630000007</v>
      </c>
      <c r="S10" s="208">
        <v>10.8337784</v>
      </c>
      <c r="T10" s="208">
        <v>15.66754311</v>
      </c>
      <c r="U10" s="208">
        <v>18.84129622</v>
      </c>
      <c r="V10" s="208">
        <v>19.76591367</v>
      </c>
      <c r="W10" s="208">
        <v>18.593072289999999</v>
      </c>
      <c r="X10" s="208">
        <v>10.177041409999999</v>
      </c>
      <c r="Y10" s="208">
        <v>7.2760906920000004</v>
      </c>
      <c r="Z10" s="208">
        <v>7.133536415</v>
      </c>
      <c r="AA10" s="208">
        <v>6.9083406309999997</v>
      </c>
      <c r="AB10" s="208">
        <v>6.7672514660000003</v>
      </c>
      <c r="AC10" s="208">
        <v>7.4224799800000003</v>
      </c>
      <c r="AD10" s="208">
        <v>7.8147533779999998</v>
      </c>
      <c r="AE10" s="208">
        <v>9.6803061320000001</v>
      </c>
      <c r="AF10" s="208">
        <v>15.33311011</v>
      </c>
      <c r="AG10" s="208">
        <v>19.046438869999999</v>
      </c>
      <c r="AH10" s="208">
        <v>20.023147850000001</v>
      </c>
      <c r="AI10" s="208">
        <v>16.067706770000001</v>
      </c>
      <c r="AJ10" s="208">
        <v>9.4080067889999999</v>
      </c>
      <c r="AK10" s="208">
        <v>8.5136576250000005</v>
      </c>
      <c r="AL10" s="208">
        <v>7.2259324420000004</v>
      </c>
      <c r="AM10" s="208">
        <v>7.0890682189999996</v>
      </c>
      <c r="AN10" s="208">
        <v>7.0473224009999997</v>
      </c>
      <c r="AO10" s="208">
        <v>8.5554741270000001</v>
      </c>
      <c r="AP10" s="208">
        <v>10.456949290000001</v>
      </c>
      <c r="AQ10" s="208">
        <v>12.96609408</v>
      </c>
      <c r="AR10" s="208">
        <v>19.74710322</v>
      </c>
      <c r="AS10" s="208">
        <v>21.960234159999999</v>
      </c>
      <c r="AT10" s="208">
        <v>23.00053617</v>
      </c>
      <c r="AU10" s="208">
        <v>22.144584250000001</v>
      </c>
      <c r="AV10" s="208">
        <v>15.865315580000001</v>
      </c>
      <c r="AW10" s="208">
        <v>11.04629299</v>
      </c>
      <c r="AX10" s="208">
        <v>10.47632312</v>
      </c>
      <c r="AY10" s="208">
        <v>9.3848688940000002</v>
      </c>
      <c r="AZ10" s="208">
        <v>9.7125520000000005</v>
      </c>
      <c r="BA10" s="208">
        <v>10.40465</v>
      </c>
      <c r="BB10" s="324">
        <v>11.493399999999999</v>
      </c>
      <c r="BC10" s="324">
        <v>13.86332</v>
      </c>
      <c r="BD10" s="324">
        <v>17.12323</v>
      </c>
      <c r="BE10" s="324">
        <v>19.26398</v>
      </c>
      <c r="BF10" s="324">
        <v>19.829360000000001</v>
      </c>
      <c r="BG10" s="324">
        <v>17.930150000000001</v>
      </c>
      <c r="BH10" s="324">
        <v>13.07516</v>
      </c>
      <c r="BI10" s="324">
        <v>10.5632</v>
      </c>
      <c r="BJ10" s="324">
        <v>9.7167639999999995</v>
      </c>
      <c r="BK10" s="324">
        <v>9.597785</v>
      </c>
      <c r="BL10" s="324">
        <v>9.6641980000000007</v>
      </c>
      <c r="BM10" s="324">
        <v>10.021420000000001</v>
      </c>
      <c r="BN10" s="324">
        <v>10.778600000000001</v>
      </c>
      <c r="BO10" s="324">
        <v>12.943899999999999</v>
      </c>
      <c r="BP10" s="324">
        <v>16.03088</v>
      </c>
      <c r="BQ10" s="324">
        <v>18.0562</v>
      </c>
      <c r="BR10" s="324">
        <v>18.554559999999999</v>
      </c>
      <c r="BS10" s="324">
        <v>16.62726</v>
      </c>
      <c r="BT10" s="324">
        <v>11.77725</v>
      </c>
      <c r="BU10" s="324">
        <v>9.3368490000000008</v>
      </c>
      <c r="BV10" s="324">
        <v>8.5607019999999991</v>
      </c>
    </row>
    <row r="11" spans="1:74" ht="11.15" customHeight="1" x14ac:dyDescent="0.25">
      <c r="A11" s="84" t="s">
        <v>649</v>
      </c>
      <c r="B11" s="186" t="s">
        <v>434</v>
      </c>
      <c r="C11" s="208">
        <v>7.8196747540000002</v>
      </c>
      <c r="D11" s="208">
        <v>8.3219000360000006</v>
      </c>
      <c r="E11" s="208">
        <v>8.5099764919999998</v>
      </c>
      <c r="F11" s="208">
        <v>8.8743253370000001</v>
      </c>
      <c r="G11" s="208">
        <v>11.75356652</v>
      </c>
      <c r="H11" s="208">
        <v>16.370872330000001</v>
      </c>
      <c r="I11" s="208">
        <v>19.18941495</v>
      </c>
      <c r="J11" s="208">
        <v>19.409127999999999</v>
      </c>
      <c r="K11" s="208">
        <v>17.347548799999998</v>
      </c>
      <c r="L11" s="208">
        <v>11.65007802</v>
      </c>
      <c r="M11" s="208">
        <v>8.5349609809999993</v>
      </c>
      <c r="N11" s="208">
        <v>8.6117045030000003</v>
      </c>
      <c r="O11" s="208">
        <v>8.1084749049999996</v>
      </c>
      <c r="P11" s="208">
        <v>7.7108459580000002</v>
      </c>
      <c r="Q11" s="208">
        <v>7.7769626909999996</v>
      </c>
      <c r="R11" s="208">
        <v>9.0918269229999993</v>
      </c>
      <c r="S11" s="208">
        <v>10.790273190000001</v>
      </c>
      <c r="T11" s="208">
        <v>14.92295318</v>
      </c>
      <c r="U11" s="208">
        <v>18.348286609999999</v>
      </c>
      <c r="V11" s="208">
        <v>18.331492900000001</v>
      </c>
      <c r="W11" s="208">
        <v>17.631958019999999</v>
      </c>
      <c r="X11" s="208">
        <v>10.67888595</v>
      </c>
      <c r="Y11" s="208">
        <v>7.744743583</v>
      </c>
      <c r="Z11" s="208">
        <v>7.3634229879999999</v>
      </c>
      <c r="AA11" s="208">
        <v>7.0216308959999996</v>
      </c>
      <c r="AB11" s="208">
        <v>7.1719573150000002</v>
      </c>
      <c r="AC11" s="208">
        <v>7.6292848480000002</v>
      </c>
      <c r="AD11" s="208">
        <v>8.1618608819999992</v>
      </c>
      <c r="AE11" s="208">
        <v>10.789231320000001</v>
      </c>
      <c r="AF11" s="208">
        <v>14.790449990000001</v>
      </c>
      <c r="AG11" s="208">
        <v>17.758332129999999</v>
      </c>
      <c r="AH11" s="208">
        <v>18.672684759999999</v>
      </c>
      <c r="AI11" s="208">
        <v>16.15961678</v>
      </c>
      <c r="AJ11" s="208">
        <v>10.04788922</v>
      </c>
      <c r="AK11" s="208">
        <v>9.0731072919999995</v>
      </c>
      <c r="AL11" s="208">
        <v>7.9425892170000001</v>
      </c>
      <c r="AM11" s="208">
        <v>7.2966329869999997</v>
      </c>
      <c r="AN11" s="208">
        <v>7.1737602159999998</v>
      </c>
      <c r="AO11" s="208">
        <v>8.3831051399999996</v>
      </c>
      <c r="AP11" s="208">
        <v>9.7367493070000002</v>
      </c>
      <c r="AQ11" s="208">
        <v>12.00159081</v>
      </c>
      <c r="AR11" s="208">
        <v>17.536796379999998</v>
      </c>
      <c r="AS11" s="208">
        <v>19.743187039999999</v>
      </c>
      <c r="AT11" s="208">
        <v>20.98574283</v>
      </c>
      <c r="AU11" s="208">
        <v>20.2315033</v>
      </c>
      <c r="AV11" s="208">
        <v>16.877949569999998</v>
      </c>
      <c r="AW11" s="208">
        <v>12.48736008</v>
      </c>
      <c r="AX11" s="208">
        <v>11.625132649999999</v>
      </c>
      <c r="AY11" s="208">
        <v>10.888297850000001</v>
      </c>
      <c r="AZ11" s="208">
        <v>10.66065</v>
      </c>
      <c r="BA11" s="208">
        <v>10.89367</v>
      </c>
      <c r="BB11" s="324">
        <v>11.775779999999999</v>
      </c>
      <c r="BC11" s="324">
        <v>13.869949999999999</v>
      </c>
      <c r="BD11" s="324">
        <v>17.507180000000002</v>
      </c>
      <c r="BE11" s="324">
        <v>19.802350000000001</v>
      </c>
      <c r="BF11" s="324">
        <v>20.399730000000002</v>
      </c>
      <c r="BG11" s="324">
        <v>18.831209999999999</v>
      </c>
      <c r="BH11" s="324">
        <v>14.87824</v>
      </c>
      <c r="BI11" s="324">
        <v>11.7057</v>
      </c>
      <c r="BJ11" s="324">
        <v>10.457610000000001</v>
      </c>
      <c r="BK11" s="324">
        <v>10.035589999999999</v>
      </c>
      <c r="BL11" s="324">
        <v>10.191549999999999</v>
      </c>
      <c r="BM11" s="324">
        <v>10.438969999999999</v>
      </c>
      <c r="BN11" s="324">
        <v>11.37983</v>
      </c>
      <c r="BO11" s="324">
        <v>13.092449999999999</v>
      </c>
      <c r="BP11" s="324">
        <v>16.525590000000001</v>
      </c>
      <c r="BQ11" s="324">
        <v>18.65493</v>
      </c>
      <c r="BR11" s="324">
        <v>19.124230000000001</v>
      </c>
      <c r="BS11" s="324">
        <v>17.48301</v>
      </c>
      <c r="BT11" s="324">
        <v>13.487349999999999</v>
      </c>
      <c r="BU11" s="324">
        <v>10.302490000000001</v>
      </c>
      <c r="BV11" s="324">
        <v>9.1130519999999997</v>
      </c>
    </row>
    <row r="12" spans="1:74" ht="11.15" customHeight="1" x14ac:dyDescent="0.25">
      <c r="A12" s="84" t="s">
        <v>650</v>
      </c>
      <c r="B12" s="186" t="s">
        <v>435</v>
      </c>
      <c r="C12" s="208">
        <v>10.329024670000001</v>
      </c>
      <c r="D12" s="208">
        <v>12.33050235</v>
      </c>
      <c r="E12" s="208">
        <v>10.760332</v>
      </c>
      <c r="F12" s="208">
        <v>12.20666376</v>
      </c>
      <c r="G12" s="208">
        <v>17.742127329999999</v>
      </c>
      <c r="H12" s="208">
        <v>22.337542150000001</v>
      </c>
      <c r="I12" s="208">
        <v>23.684923049999998</v>
      </c>
      <c r="J12" s="208">
        <v>24.531572570000002</v>
      </c>
      <c r="K12" s="208">
        <v>24.431261030000002</v>
      </c>
      <c r="L12" s="208">
        <v>18.11056881</v>
      </c>
      <c r="M12" s="208">
        <v>11.52700535</v>
      </c>
      <c r="N12" s="208">
        <v>11.32542509</v>
      </c>
      <c r="O12" s="208">
        <v>11.195632659999999</v>
      </c>
      <c r="P12" s="208">
        <v>11.687155539999999</v>
      </c>
      <c r="Q12" s="208">
        <v>11.45610162</v>
      </c>
      <c r="R12" s="208">
        <v>14.34311641</v>
      </c>
      <c r="S12" s="208">
        <v>19.79506748</v>
      </c>
      <c r="T12" s="208">
        <v>22.956936030000001</v>
      </c>
      <c r="U12" s="208">
        <v>25.367387669999999</v>
      </c>
      <c r="V12" s="208">
        <v>24.943472230000001</v>
      </c>
      <c r="W12" s="208">
        <v>24.916222739999998</v>
      </c>
      <c r="X12" s="208">
        <v>21.262973290000001</v>
      </c>
      <c r="Y12" s="208">
        <v>11.898654759999999</v>
      </c>
      <c r="Z12" s="208">
        <v>11.39910317</v>
      </c>
      <c r="AA12" s="208">
        <v>11.759848010000001</v>
      </c>
      <c r="AB12" s="208">
        <v>11.4526801</v>
      </c>
      <c r="AC12" s="208">
        <v>12.702694709999999</v>
      </c>
      <c r="AD12" s="208">
        <v>13.48882914</v>
      </c>
      <c r="AE12" s="208">
        <v>14.63845888</v>
      </c>
      <c r="AF12" s="208">
        <v>19.57937278</v>
      </c>
      <c r="AG12" s="208">
        <v>23.268242180000001</v>
      </c>
      <c r="AH12" s="208">
        <v>24.364601820000001</v>
      </c>
      <c r="AI12" s="208">
        <v>22.905617729999999</v>
      </c>
      <c r="AJ12" s="208">
        <v>19.87582827</v>
      </c>
      <c r="AK12" s="208">
        <v>16.447208320000001</v>
      </c>
      <c r="AL12" s="208">
        <v>11.348007640000001</v>
      </c>
      <c r="AM12" s="208">
        <v>11.39995936</v>
      </c>
      <c r="AN12" s="208">
        <v>11.70322833</v>
      </c>
      <c r="AO12" s="208">
        <v>13.34121393</v>
      </c>
      <c r="AP12" s="208">
        <v>14.958287309999999</v>
      </c>
      <c r="AQ12" s="208">
        <v>19.268043779999999</v>
      </c>
      <c r="AR12" s="208">
        <v>24.261754410000002</v>
      </c>
      <c r="AS12" s="208">
        <v>27.049645909999999</v>
      </c>
      <c r="AT12" s="208">
        <v>27.813629120000002</v>
      </c>
      <c r="AU12" s="208">
        <v>27.792772360000001</v>
      </c>
      <c r="AV12" s="208">
        <v>24.701660700000001</v>
      </c>
      <c r="AW12" s="208">
        <v>15.471673839999999</v>
      </c>
      <c r="AX12" s="208">
        <v>15.45478481</v>
      </c>
      <c r="AY12" s="208">
        <v>12.91726298</v>
      </c>
      <c r="AZ12" s="208">
        <v>13.433820000000001</v>
      </c>
      <c r="BA12" s="208">
        <v>13.96527</v>
      </c>
      <c r="BB12" s="324">
        <v>15.74206</v>
      </c>
      <c r="BC12" s="324">
        <v>19.608730000000001</v>
      </c>
      <c r="BD12" s="324">
        <v>23.188040000000001</v>
      </c>
      <c r="BE12" s="324">
        <v>24.940860000000001</v>
      </c>
      <c r="BF12" s="324">
        <v>25.45092</v>
      </c>
      <c r="BG12" s="324">
        <v>24.781220000000001</v>
      </c>
      <c r="BH12" s="324">
        <v>19.869219999999999</v>
      </c>
      <c r="BI12" s="324">
        <v>14.97236</v>
      </c>
      <c r="BJ12" s="324">
        <v>13.51694</v>
      </c>
      <c r="BK12" s="324">
        <v>13.24536</v>
      </c>
      <c r="BL12" s="324">
        <v>13.207850000000001</v>
      </c>
      <c r="BM12" s="324">
        <v>13.610480000000001</v>
      </c>
      <c r="BN12" s="324">
        <v>15.5878</v>
      </c>
      <c r="BO12" s="324">
        <v>19.000789999999999</v>
      </c>
      <c r="BP12" s="324">
        <v>22.292369999999998</v>
      </c>
      <c r="BQ12" s="324">
        <v>23.819700000000001</v>
      </c>
      <c r="BR12" s="324">
        <v>24.167680000000001</v>
      </c>
      <c r="BS12" s="324">
        <v>23.39875</v>
      </c>
      <c r="BT12" s="324">
        <v>18.43233</v>
      </c>
      <c r="BU12" s="324">
        <v>13.528359999999999</v>
      </c>
      <c r="BV12" s="324">
        <v>12.13984</v>
      </c>
    </row>
    <row r="13" spans="1:74" ht="11.15" customHeight="1" x14ac:dyDescent="0.25">
      <c r="A13" s="84" t="s">
        <v>651</v>
      </c>
      <c r="B13" s="186" t="s">
        <v>436</v>
      </c>
      <c r="C13" s="208">
        <v>9.143719291</v>
      </c>
      <c r="D13" s="208">
        <v>9.9816874500000008</v>
      </c>
      <c r="E13" s="208">
        <v>10.41686425</v>
      </c>
      <c r="F13" s="208">
        <v>10.439783520000001</v>
      </c>
      <c r="G13" s="208">
        <v>14.72996919</v>
      </c>
      <c r="H13" s="208">
        <v>20.270801339999998</v>
      </c>
      <c r="I13" s="208">
        <v>21.182289839999999</v>
      </c>
      <c r="J13" s="208">
        <v>22.370210190000002</v>
      </c>
      <c r="K13" s="208">
        <v>20.835247979999998</v>
      </c>
      <c r="L13" s="208">
        <v>16.185354060000002</v>
      </c>
      <c r="M13" s="208">
        <v>10.53741527</v>
      </c>
      <c r="N13" s="208">
        <v>9.7385900539999994</v>
      </c>
      <c r="O13" s="208">
        <v>9.7856448839999999</v>
      </c>
      <c r="P13" s="208">
        <v>9.6387459060000005</v>
      </c>
      <c r="Q13" s="208">
        <v>9.4867367999999992</v>
      </c>
      <c r="R13" s="208">
        <v>11.742592849999999</v>
      </c>
      <c r="S13" s="208">
        <v>16.826939400000001</v>
      </c>
      <c r="T13" s="208">
        <v>20.310258439999998</v>
      </c>
      <c r="U13" s="208">
        <v>21.317678369999999</v>
      </c>
      <c r="V13" s="208">
        <v>21.929332649999999</v>
      </c>
      <c r="W13" s="208">
        <v>21.42104046</v>
      </c>
      <c r="X13" s="208">
        <v>17.46298131</v>
      </c>
      <c r="Y13" s="208">
        <v>9.5758304009999993</v>
      </c>
      <c r="Z13" s="208">
        <v>9.7917169289999997</v>
      </c>
      <c r="AA13" s="208">
        <v>9.8349962180000006</v>
      </c>
      <c r="AB13" s="208">
        <v>9.2940455750000002</v>
      </c>
      <c r="AC13" s="208">
        <v>10.04130911</v>
      </c>
      <c r="AD13" s="208">
        <v>11.32382462</v>
      </c>
      <c r="AE13" s="208">
        <v>13.955078739999999</v>
      </c>
      <c r="AF13" s="208">
        <v>17.142842909999999</v>
      </c>
      <c r="AG13" s="208">
        <v>20.255552510000001</v>
      </c>
      <c r="AH13" s="208">
        <v>21.77567955</v>
      </c>
      <c r="AI13" s="208">
        <v>20.484365029999999</v>
      </c>
      <c r="AJ13" s="208">
        <v>14.986083239999999</v>
      </c>
      <c r="AK13" s="208">
        <v>11.966849809999999</v>
      </c>
      <c r="AL13" s="208">
        <v>9.1592017479999992</v>
      </c>
      <c r="AM13" s="208">
        <v>9.8135706339999995</v>
      </c>
      <c r="AN13" s="208">
        <v>8.593483977</v>
      </c>
      <c r="AO13" s="208">
        <v>10.0078747</v>
      </c>
      <c r="AP13" s="208">
        <v>12.37139895</v>
      </c>
      <c r="AQ13" s="208">
        <v>15.463844290000001</v>
      </c>
      <c r="AR13" s="208">
        <v>20.593798</v>
      </c>
      <c r="AS13" s="208">
        <v>21.631835630000001</v>
      </c>
      <c r="AT13" s="208">
        <v>24.783678909999999</v>
      </c>
      <c r="AU13" s="208">
        <v>22.578944759999999</v>
      </c>
      <c r="AV13" s="208">
        <v>19.57641623</v>
      </c>
      <c r="AW13" s="208">
        <v>13.04901989</v>
      </c>
      <c r="AX13" s="208">
        <v>13.595274890000001</v>
      </c>
      <c r="AY13" s="208">
        <v>11.61077311</v>
      </c>
      <c r="AZ13" s="208">
        <v>11.291079999999999</v>
      </c>
      <c r="BA13" s="208">
        <v>12.07563</v>
      </c>
      <c r="BB13" s="324">
        <v>13.48052</v>
      </c>
      <c r="BC13" s="324">
        <v>18.55575</v>
      </c>
      <c r="BD13" s="324">
        <v>21.834710000000001</v>
      </c>
      <c r="BE13" s="324">
        <v>23.829719999999998</v>
      </c>
      <c r="BF13" s="324">
        <v>25.46538</v>
      </c>
      <c r="BG13" s="324">
        <v>24.811889999999998</v>
      </c>
      <c r="BH13" s="324">
        <v>21.428529999999999</v>
      </c>
      <c r="BI13" s="324">
        <v>16.263369999999998</v>
      </c>
      <c r="BJ13" s="324">
        <v>14.071820000000001</v>
      </c>
      <c r="BK13" s="324">
        <v>13.43383</v>
      </c>
      <c r="BL13" s="324">
        <v>13.46081</v>
      </c>
      <c r="BM13" s="324">
        <v>13.840780000000001</v>
      </c>
      <c r="BN13" s="324">
        <v>16.02779</v>
      </c>
      <c r="BO13" s="324">
        <v>18.986090000000001</v>
      </c>
      <c r="BP13" s="324">
        <v>22.11121</v>
      </c>
      <c r="BQ13" s="324">
        <v>23.666170000000001</v>
      </c>
      <c r="BR13" s="324">
        <v>24.665179999999999</v>
      </c>
      <c r="BS13" s="324">
        <v>24.086120000000001</v>
      </c>
      <c r="BT13" s="324">
        <v>20.473400000000002</v>
      </c>
      <c r="BU13" s="324">
        <v>15.457839999999999</v>
      </c>
      <c r="BV13" s="324">
        <v>13.32602</v>
      </c>
    </row>
    <row r="14" spans="1:74" ht="11.15" customHeight="1" x14ac:dyDescent="0.25">
      <c r="A14" s="84" t="s">
        <v>652</v>
      </c>
      <c r="B14" s="186" t="s">
        <v>437</v>
      </c>
      <c r="C14" s="208">
        <v>8.6075912100000007</v>
      </c>
      <c r="D14" s="208">
        <v>9.2831314769999995</v>
      </c>
      <c r="E14" s="208">
        <v>10.8851067</v>
      </c>
      <c r="F14" s="208">
        <v>11.81707589</v>
      </c>
      <c r="G14" s="208">
        <v>15.177522980000001</v>
      </c>
      <c r="H14" s="208">
        <v>19.943393270000001</v>
      </c>
      <c r="I14" s="208">
        <v>21.473810239999999</v>
      </c>
      <c r="J14" s="208">
        <v>23.202106520000001</v>
      </c>
      <c r="K14" s="208">
        <v>21.62345453</v>
      </c>
      <c r="L14" s="208">
        <v>17.332446579999999</v>
      </c>
      <c r="M14" s="208">
        <v>10.49249448</v>
      </c>
      <c r="N14" s="208">
        <v>8.4613568699999995</v>
      </c>
      <c r="O14" s="208">
        <v>8.2373333340000006</v>
      </c>
      <c r="P14" s="208">
        <v>8.1630731710000006</v>
      </c>
      <c r="Q14" s="208">
        <v>8.3406918430000001</v>
      </c>
      <c r="R14" s="208">
        <v>10.58697125</v>
      </c>
      <c r="S14" s="208">
        <v>15.107788149999999</v>
      </c>
      <c r="T14" s="208">
        <v>17.905046850000002</v>
      </c>
      <c r="U14" s="208">
        <v>20.444181149999999</v>
      </c>
      <c r="V14" s="208">
        <v>21.935467840000001</v>
      </c>
      <c r="W14" s="208">
        <v>22.125302000000001</v>
      </c>
      <c r="X14" s="208">
        <v>20.45313578</v>
      </c>
      <c r="Y14" s="208">
        <v>9.7735905699999996</v>
      </c>
      <c r="Z14" s="208">
        <v>8.8576056740000002</v>
      </c>
      <c r="AA14" s="208">
        <v>8.4356178849999992</v>
      </c>
      <c r="AB14" s="208">
        <v>8.1336598910000006</v>
      </c>
      <c r="AC14" s="208">
        <v>9.1665584019999997</v>
      </c>
      <c r="AD14" s="208">
        <v>11.83962423</v>
      </c>
      <c r="AE14" s="208">
        <v>14.546017340000001</v>
      </c>
      <c r="AF14" s="208">
        <v>17.89057369</v>
      </c>
      <c r="AG14" s="208">
        <v>19.593211650000001</v>
      </c>
      <c r="AH14" s="208">
        <v>21.43735247</v>
      </c>
      <c r="AI14" s="208">
        <v>21.127072680000001</v>
      </c>
      <c r="AJ14" s="208">
        <v>16.209560840000002</v>
      </c>
      <c r="AK14" s="208">
        <v>12.890253749999999</v>
      </c>
      <c r="AL14" s="208">
        <v>9.9364979170000005</v>
      </c>
      <c r="AM14" s="208">
        <v>10.011182639999999</v>
      </c>
      <c r="AN14" s="208">
        <v>8.5658031989999994</v>
      </c>
      <c r="AO14" s="208">
        <v>9.2421150890000003</v>
      </c>
      <c r="AP14" s="208">
        <v>13.516006020000001</v>
      </c>
      <c r="AQ14" s="208">
        <v>16.3947976</v>
      </c>
      <c r="AR14" s="208">
        <v>20.075650710000001</v>
      </c>
      <c r="AS14" s="208">
        <v>22.5988401</v>
      </c>
      <c r="AT14" s="208">
        <v>24.747817529999999</v>
      </c>
      <c r="AU14" s="208">
        <v>24.017998949999999</v>
      </c>
      <c r="AV14" s="208">
        <v>23.113279930000001</v>
      </c>
      <c r="AW14" s="208">
        <v>16.246909590000001</v>
      </c>
      <c r="AX14" s="208">
        <v>17.137088810000002</v>
      </c>
      <c r="AY14" s="208">
        <v>13.197146249999999</v>
      </c>
      <c r="AZ14" s="208">
        <v>10.782679999999999</v>
      </c>
      <c r="BA14" s="208">
        <v>10.975339999999999</v>
      </c>
      <c r="BB14" s="324">
        <v>13.32502</v>
      </c>
      <c r="BC14" s="324">
        <v>17.658200000000001</v>
      </c>
      <c r="BD14" s="324">
        <v>20.3109</v>
      </c>
      <c r="BE14" s="324">
        <v>22.132239999999999</v>
      </c>
      <c r="BF14" s="324">
        <v>23.884989999999998</v>
      </c>
      <c r="BG14" s="324">
        <v>22.977889999999999</v>
      </c>
      <c r="BH14" s="324">
        <v>20.948409999999999</v>
      </c>
      <c r="BI14" s="324">
        <v>15.13801</v>
      </c>
      <c r="BJ14" s="324">
        <v>11.45279</v>
      </c>
      <c r="BK14" s="324">
        <v>10.422090000000001</v>
      </c>
      <c r="BL14" s="324">
        <v>10.40239</v>
      </c>
      <c r="BM14" s="324">
        <v>11.286530000000001</v>
      </c>
      <c r="BN14" s="324">
        <v>14.07771</v>
      </c>
      <c r="BO14" s="324">
        <v>16.810379999999999</v>
      </c>
      <c r="BP14" s="324">
        <v>19.01736</v>
      </c>
      <c r="BQ14" s="324">
        <v>20.595089999999999</v>
      </c>
      <c r="BR14" s="324">
        <v>22.2392</v>
      </c>
      <c r="BS14" s="324">
        <v>21.339009999999998</v>
      </c>
      <c r="BT14" s="324">
        <v>19.370470000000001</v>
      </c>
      <c r="BU14" s="324">
        <v>13.645989999999999</v>
      </c>
      <c r="BV14" s="324">
        <v>10.22466</v>
      </c>
    </row>
    <row r="15" spans="1:74" ht="11.15" customHeight="1" x14ac:dyDescent="0.25">
      <c r="A15" s="84" t="s">
        <v>653</v>
      </c>
      <c r="B15" s="186" t="s">
        <v>438</v>
      </c>
      <c r="C15" s="208">
        <v>8.1293775670000006</v>
      </c>
      <c r="D15" s="208">
        <v>8.2006581619999999</v>
      </c>
      <c r="E15" s="208">
        <v>8.5068065609999994</v>
      </c>
      <c r="F15" s="208">
        <v>8.9404594230000001</v>
      </c>
      <c r="G15" s="208">
        <v>11.14071079</v>
      </c>
      <c r="H15" s="208">
        <v>13.32093409</v>
      </c>
      <c r="I15" s="208">
        <v>14.97300776</v>
      </c>
      <c r="J15" s="208">
        <v>13.97040868</v>
      </c>
      <c r="K15" s="208">
        <v>13.36280365</v>
      </c>
      <c r="L15" s="208">
        <v>9.3627079379999998</v>
      </c>
      <c r="M15" s="208">
        <v>7.4243533350000002</v>
      </c>
      <c r="N15" s="208">
        <v>7.349087097</v>
      </c>
      <c r="O15" s="208">
        <v>7.5151250989999996</v>
      </c>
      <c r="P15" s="208">
        <v>7.643193804</v>
      </c>
      <c r="Q15" s="208">
        <v>7.7998418039999997</v>
      </c>
      <c r="R15" s="208">
        <v>8.566611086</v>
      </c>
      <c r="S15" s="208">
        <v>9.1663645270000007</v>
      </c>
      <c r="T15" s="208">
        <v>11.364102450000001</v>
      </c>
      <c r="U15" s="208">
        <v>12.78106221</v>
      </c>
      <c r="V15" s="208">
        <v>13.77819175</v>
      </c>
      <c r="W15" s="208">
        <v>12.92339992</v>
      </c>
      <c r="X15" s="208">
        <v>8.8122987659999996</v>
      </c>
      <c r="Y15" s="208">
        <v>7.4173968239999999</v>
      </c>
      <c r="Z15" s="208">
        <v>7.3921365730000002</v>
      </c>
      <c r="AA15" s="208">
        <v>7.4542526850000002</v>
      </c>
      <c r="AB15" s="208">
        <v>7.3979914820000001</v>
      </c>
      <c r="AC15" s="208">
        <v>7.8261148030000003</v>
      </c>
      <c r="AD15" s="208">
        <v>8.2874621770000001</v>
      </c>
      <c r="AE15" s="208">
        <v>9.8523566260000006</v>
      </c>
      <c r="AF15" s="208">
        <v>11.369419479999999</v>
      </c>
      <c r="AG15" s="208">
        <v>12.58327766</v>
      </c>
      <c r="AH15" s="208">
        <v>13.314902119999999</v>
      </c>
      <c r="AI15" s="208">
        <v>11.81092378</v>
      </c>
      <c r="AJ15" s="208">
        <v>9.5505476290000004</v>
      </c>
      <c r="AK15" s="208">
        <v>7.9905841280000001</v>
      </c>
      <c r="AL15" s="208">
        <v>7.681572354</v>
      </c>
      <c r="AM15" s="208">
        <v>7.7289883120000002</v>
      </c>
      <c r="AN15" s="208">
        <v>7.8002251769999997</v>
      </c>
      <c r="AO15" s="208">
        <v>8.2805285059999996</v>
      </c>
      <c r="AP15" s="208">
        <v>9.4840669989999995</v>
      </c>
      <c r="AQ15" s="208">
        <v>11.01407212</v>
      </c>
      <c r="AR15" s="208">
        <v>13.06436004</v>
      </c>
      <c r="AS15" s="208">
        <v>15.67117747</v>
      </c>
      <c r="AT15" s="208">
        <v>15.714551820000001</v>
      </c>
      <c r="AU15" s="208">
        <v>15.381007110000001</v>
      </c>
      <c r="AV15" s="208">
        <v>12.42107805</v>
      </c>
      <c r="AW15" s="208">
        <v>10.979274849999999</v>
      </c>
      <c r="AX15" s="208">
        <v>10.235973980000001</v>
      </c>
      <c r="AY15" s="208">
        <v>10.174672729999999</v>
      </c>
      <c r="AZ15" s="208">
        <v>9.8321050000000003</v>
      </c>
      <c r="BA15" s="208">
        <v>9.9379519999999992</v>
      </c>
      <c r="BB15" s="324">
        <v>10.49751</v>
      </c>
      <c r="BC15" s="324">
        <v>11.831569999999999</v>
      </c>
      <c r="BD15" s="324">
        <v>14.15958</v>
      </c>
      <c r="BE15" s="324">
        <v>15.91933</v>
      </c>
      <c r="BF15" s="324">
        <v>16.352989999999998</v>
      </c>
      <c r="BG15" s="324">
        <v>15.406639999999999</v>
      </c>
      <c r="BH15" s="324">
        <v>12.522919999999999</v>
      </c>
      <c r="BI15" s="324">
        <v>10.5901</v>
      </c>
      <c r="BJ15" s="324">
        <v>10.156230000000001</v>
      </c>
      <c r="BK15" s="324">
        <v>9.8848590000000005</v>
      </c>
      <c r="BL15" s="324">
        <v>10.112719999999999</v>
      </c>
      <c r="BM15" s="324">
        <v>10.212960000000001</v>
      </c>
      <c r="BN15" s="324">
        <v>10.7364</v>
      </c>
      <c r="BO15" s="324">
        <v>11.517709999999999</v>
      </c>
      <c r="BP15" s="324">
        <v>13.52887</v>
      </c>
      <c r="BQ15" s="324">
        <v>15.044</v>
      </c>
      <c r="BR15" s="324">
        <v>15.28337</v>
      </c>
      <c r="BS15" s="324">
        <v>14.217370000000001</v>
      </c>
      <c r="BT15" s="324">
        <v>11.24835</v>
      </c>
      <c r="BU15" s="324">
        <v>9.2517870000000002</v>
      </c>
      <c r="BV15" s="324">
        <v>8.8453060000000008</v>
      </c>
    </row>
    <row r="16" spans="1:74" ht="11.15" customHeight="1" x14ac:dyDescent="0.25">
      <c r="A16" s="84" t="s">
        <v>654</v>
      </c>
      <c r="B16" s="186" t="s">
        <v>439</v>
      </c>
      <c r="C16" s="208">
        <v>11.68045648</v>
      </c>
      <c r="D16" s="208">
        <v>11.47607404</v>
      </c>
      <c r="E16" s="208">
        <v>11.698392050000001</v>
      </c>
      <c r="F16" s="208">
        <v>11.380155520000001</v>
      </c>
      <c r="G16" s="208">
        <v>12.56631823</v>
      </c>
      <c r="H16" s="208">
        <v>12.433381089999999</v>
      </c>
      <c r="I16" s="208">
        <v>12.801966289999999</v>
      </c>
      <c r="J16" s="208">
        <v>13.41361727</v>
      </c>
      <c r="K16" s="208">
        <v>12.567433429999999</v>
      </c>
      <c r="L16" s="208">
        <v>11.803446839999999</v>
      </c>
      <c r="M16" s="208">
        <v>11.18144646</v>
      </c>
      <c r="N16" s="208">
        <v>12.07542898</v>
      </c>
      <c r="O16" s="208">
        <v>12.389714250000001</v>
      </c>
      <c r="P16" s="208">
        <v>11.91351502</v>
      </c>
      <c r="Q16" s="208">
        <v>12.20813047</v>
      </c>
      <c r="R16" s="208">
        <v>12.34160528</v>
      </c>
      <c r="S16" s="208">
        <v>12.592023599999999</v>
      </c>
      <c r="T16" s="208">
        <v>12.735868910000001</v>
      </c>
      <c r="U16" s="208">
        <v>13.60167107</v>
      </c>
      <c r="V16" s="208">
        <v>13.253654940000001</v>
      </c>
      <c r="W16" s="208">
        <v>12.69569051</v>
      </c>
      <c r="X16" s="208">
        <v>11.86109692</v>
      </c>
      <c r="Y16" s="208">
        <v>11.389660360000001</v>
      </c>
      <c r="Z16" s="208">
        <v>12.083675059999999</v>
      </c>
      <c r="AA16" s="208">
        <v>13.56539849</v>
      </c>
      <c r="AB16" s="208">
        <v>13.11371467</v>
      </c>
      <c r="AC16" s="208">
        <v>12.47541019</v>
      </c>
      <c r="AD16" s="208">
        <v>12.89332825</v>
      </c>
      <c r="AE16" s="208">
        <v>13.773410549999999</v>
      </c>
      <c r="AF16" s="208">
        <v>13.99084959</v>
      </c>
      <c r="AG16" s="208">
        <v>14.015501499999999</v>
      </c>
      <c r="AH16" s="208">
        <v>14.13970426</v>
      </c>
      <c r="AI16" s="208">
        <v>14.33445596</v>
      </c>
      <c r="AJ16" s="208">
        <v>13.28806926</v>
      </c>
      <c r="AK16" s="208">
        <v>12.94003562</v>
      </c>
      <c r="AL16" s="208">
        <v>13.760203519999999</v>
      </c>
      <c r="AM16" s="208">
        <v>14.495173790000001</v>
      </c>
      <c r="AN16" s="208">
        <v>13.875651149999999</v>
      </c>
      <c r="AO16" s="208">
        <v>14.177694880000001</v>
      </c>
      <c r="AP16" s="208">
        <v>14.756214440000001</v>
      </c>
      <c r="AQ16" s="208">
        <v>14.94528678</v>
      </c>
      <c r="AR16" s="208">
        <v>15.544251109999999</v>
      </c>
      <c r="AS16" s="208">
        <v>15.89468228</v>
      </c>
      <c r="AT16" s="208">
        <v>16.007454249999999</v>
      </c>
      <c r="AU16" s="208">
        <v>15.82565134</v>
      </c>
      <c r="AV16" s="208">
        <v>16.210349239999999</v>
      </c>
      <c r="AW16" s="208">
        <v>16.166446279999999</v>
      </c>
      <c r="AX16" s="208">
        <v>16.729976629999999</v>
      </c>
      <c r="AY16" s="208">
        <v>17.579471869999999</v>
      </c>
      <c r="AZ16" s="208">
        <v>16.967400000000001</v>
      </c>
      <c r="BA16" s="208">
        <v>16.715679999999999</v>
      </c>
      <c r="BB16" s="324">
        <v>16.601880000000001</v>
      </c>
      <c r="BC16" s="324">
        <v>17.46048</v>
      </c>
      <c r="BD16" s="324">
        <v>17.729209999999998</v>
      </c>
      <c r="BE16" s="324">
        <v>17.890799999999999</v>
      </c>
      <c r="BF16" s="324">
        <v>18.024270000000001</v>
      </c>
      <c r="BG16" s="324">
        <v>17.7424</v>
      </c>
      <c r="BH16" s="324">
        <v>17.248249999999999</v>
      </c>
      <c r="BI16" s="324">
        <v>16.276700000000002</v>
      </c>
      <c r="BJ16" s="324">
        <v>16.486499999999999</v>
      </c>
      <c r="BK16" s="324">
        <v>16.550609999999999</v>
      </c>
      <c r="BL16" s="324">
        <v>16.346350000000001</v>
      </c>
      <c r="BM16" s="324">
        <v>16.225069999999999</v>
      </c>
      <c r="BN16" s="324">
        <v>16.195810000000002</v>
      </c>
      <c r="BO16" s="324">
        <v>16.722159999999999</v>
      </c>
      <c r="BP16" s="324">
        <v>16.79289</v>
      </c>
      <c r="BQ16" s="324">
        <v>16.795590000000001</v>
      </c>
      <c r="BR16" s="324">
        <v>16.876760000000001</v>
      </c>
      <c r="BS16" s="324">
        <v>16.575970000000002</v>
      </c>
      <c r="BT16" s="324">
        <v>16.08924</v>
      </c>
      <c r="BU16" s="324">
        <v>15.15375</v>
      </c>
      <c r="BV16" s="324">
        <v>15.45471</v>
      </c>
    </row>
    <row r="17" spans="1:74" ht="11.15" customHeight="1" x14ac:dyDescent="0.25">
      <c r="A17" s="84" t="s">
        <v>526</v>
      </c>
      <c r="B17" s="186" t="s">
        <v>413</v>
      </c>
      <c r="C17" s="208">
        <v>8.9</v>
      </c>
      <c r="D17" s="208">
        <v>9.6300000000000008</v>
      </c>
      <c r="E17" s="208">
        <v>9.76</v>
      </c>
      <c r="F17" s="208">
        <v>10.050000000000001</v>
      </c>
      <c r="G17" s="208">
        <v>13.52</v>
      </c>
      <c r="H17" s="208">
        <v>16.47</v>
      </c>
      <c r="I17" s="208">
        <v>17.850000000000001</v>
      </c>
      <c r="J17" s="208">
        <v>18.559999999999999</v>
      </c>
      <c r="K17" s="208">
        <v>17.23</v>
      </c>
      <c r="L17" s="208">
        <v>12.22</v>
      </c>
      <c r="M17" s="208">
        <v>9.42</v>
      </c>
      <c r="N17" s="208">
        <v>9.6199999999999992</v>
      </c>
      <c r="O17" s="208">
        <v>9.36</v>
      </c>
      <c r="P17" s="208">
        <v>9.4</v>
      </c>
      <c r="Q17" s="208">
        <v>9.42</v>
      </c>
      <c r="R17" s="208">
        <v>10.85</v>
      </c>
      <c r="S17" s="208">
        <v>12.76</v>
      </c>
      <c r="T17" s="208">
        <v>15.6</v>
      </c>
      <c r="U17" s="208">
        <v>17.739999999999998</v>
      </c>
      <c r="V17" s="208">
        <v>18.37</v>
      </c>
      <c r="W17" s="208">
        <v>17.61</v>
      </c>
      <c r="X17" s="208">
        <v>12.5</v>
      </c>
      <c r="Y17" s="208">
        <v>9.33</v>
      </c>
      <c r="Z17" s="208">
        <v>9.3000000000000007</v>
      </c>
      <c r="AA17" s="208">
        <v>9.43</v>
      </c>
      <c r="AB17" s="208">
        <v>9.19</v>
      </c>
      <c r="AC17" s="208">
        <v>9.8000000000000007</v>
      </c>
      <c r="AD17" s="208">
        <v>10.42</v>
      </c>
      <c r="AE17" s="208">
        <v>11.79</v>
      </c>
      <c r="AF17" s="208">
        <v>15.33</v>
      </c>
      <c r="AG17" s="208">
        <v>17.489999999999998</v>
      </c>
      <c r="AH17" s="208">
        <v>18.27</v>
      </c>
      <c r="AI17" s="208">
        <v>16.850000000000001</v>
      </c>
      <c r="AJ17" s="208">
        <v>12.26</v>
      </c>
      <c r="AK17" s="208">
        <v>10.99</v>
      </c>
      <c r="AL17" s="208">
        <v>9.75</v>
      </c>
      <c r="AM17" s="208">
        <v>9.68</v>
      </c>
      <c r="AN17" s="208">
        <v>9.31</v>
      </c>
      <c r="AO17" s="208">
        <v>10.51</v>
      </c>
      <c r="AP17" s="208">
        <v>12.25</v>
      </c>
      <c r="AQ17" s="208">
        <v>14.13</v>
      </c>
      <c r="AR17" s="208">
        <v>17.73</v>
      </c>
      <c r="AS17" s="208">
        <v>19.940000000000001</v>
      </c>
      <c r="AT17" s="208">
        <v>20.99</v>
      </c>
      <c r="AU17" s="208">
        <v>20.239999999999998</v>
      </c>
      <c r="AV17" s="208">
        <v>17.489999999999998</v>
      </c>
      <c r="AW17" s="208">
        <v>13.3</v>
      </c>
      <c r="AX17" s="208">
        <v>13.12</v>
      </c>
      <c r="AY17" s="208">
        <v>12.04</v>
      </c>
      <c r="AZ17" s="208">
        <v>11.83793</v>
      </c>
      <c r="BA17" s="208">
        <v>12.407579999999999</v>
      </c>
      <c r="BB17" s="324">
        <v>13.36908</v>
      </c>
      <c r="BC17" s="324">
        <v>15.713749999999999</v>
      </c>
      <c r="BD17" s="324">
        <v>18.332260000000002</v>
      </c>
      <c r="BE17" s="324">
        <v>19.825800000000001</v>
      </c>
      <c r="BF17" s="324">
        <v>20.507729999999999</v>
      </c>
      <c r="BG17" s="324">
        <v>19.47364</v>
      </c>
      <c r="BH17" s="324">
        <v>15.87931</v>
      </c>
      <c r="BI17" s="324">
        <v>13.120520000000001</v>
      </c>
      <c r="BJ17" s="324">
        <v>12.148350000000001</v>
      </c>
      <c r="BK17" s="324">
        <v>11.7767</v>
      </c>
      <c r="BL17" s="324">
        <v>11.75259</v>
      </c>
      <c r="BM17" s="324">
        <v>12.20143</v>
      </c>
      <c r="BN17" s="324">
        <v>13.021000000000001</v>
      </c>
      <c r="BO17" s="324">
        <v>14.87956</v>
      </c>
      <c r="BP17" s="324">
        <v>17.307279999999999</v>
      </c>
      <c r="BQ17" s="324">
        <v>18.627050000000001</v>
      </c>
      <c r="BR17" s="324">
        <v>19.209589999999999</v>
      </c>
      <c r="BS17" s="324">
        <v>18.132729999999999</v>
      </c>
      <c r="BT17" s="324">
        <v>14.512969999999999</v>
      </c>
      <c r="BU17" s="324">
        <v>11.739940000000001</v>
      </c>
      <c r="BV17" s="324">
        <v>10.816000000000001</v>
      </c>
    </row>
    <row r="18" spans="1:74" ht="11.15" customHeight="1" x14ac:dyDescent="0.25">
      <c r="A18" s="84"/>
      <c r="B18" s="88" t="s">
        <v>1008</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353"/>
      <c r="BC18" s="353"/>
      <c r="BD18" s="353"/>
      <c r="BE18" s="353"/>
      <c r="BF18" s="353"/>
      <c r="BG18" s="353"/>
      <c r="BH18" s="353"/>
      <c r="BI18" s="353"/>
      <c r="BJ18" s="353"/>
      <c r="BK18" s="353"/>
      <c r="BL18" s="353"/>
      <c r="BM18" s="353"/>
      <c r="BN18" s="353"/>
      <c r="BO18" s="353"/>
      <c r="BP18" s="353"/>
      <c r="BQ18" s="353"/>
      <c r="BR18" s="353"/>
      <c r="BS18" s="353"/>
      <c r="BT18" s="353"/>
      <c r="BU18" s="353"/>
      <c r="BV18" s="353"/>
    </row>
    <row r="19" spans="1:74" ht="11.15" customHeight="1" x14ac:dyDescent="0.25">
      <c r="A19" s="84" t="s">
        <v>655</v>
      </c>
      <c r="B19" s="186" t="s">
        <v>432</v>
      </c>
      <c r="C19" s="208">
        <v>10.51822694</v>
      </c>
      <c r="D19" s="208">
        <v>11.35234082</v>
      </c>
      <c r="E19" s="208">
        <v>12.11169945</v>
      </c>
      <c r="F19" s="208">
        <v>12.20189553</v>
      </c>
      <c r="G19" s="208">
        <v>12.24700947</v>
      </c>
      <c r="H19" s="208">
        <v>10.78482288</v>
      </c>
      <c r="I19" s="208">
        <v>10.988833639999999</v>
      </c>
      <c r="J19" s="208">
        <v>10.9073443</v>
      </c>
      <c r="K19" s="208">
        <v>11.060715480000001</v>
      </c>
      <c r="L19" s="208">
        <v>10.223200650000001</v>
      </c>
      <c r="M19" s="208">
        <v>10.132444789999999</v>
      </c>
      <c r="N19" s="208">
        <v>11.419295809999999</v>
      </c>
      <c r="O19" s="208">
        <v>10.807900780000001</v>
      </c>
      <c r="P19" s="208">
        <v>10.70081465</v>
      </c>
      <c r="Q19" s="208">
        <v>10.953221299999999</v>
      </c>
      <c r="R19" s="208">
        <v>11.07155912</v>
      </c>
      <c r="S19" s="208">
        <v>11.032624370000001</v>
      </c>
      <c r="T19" s="208">
        <v>11.00152883</v>
      </c>
      <c r="U19" s="208">
        <v>11.23331159</v>
      </c>
      <c r="V19" s="208">
        <v>12.04342626</v>
      </c>
      <c r="W19" s="208">
        <v>10.92773326</v>
      </c>
      <c r="X19" s="208">
        <v>10.2914251</v>
      </c>
      <c r="Y19" s="208">
        <v>9.5681629949999998</v>
      </c>
      <c r="Z19" s="208">
        <v>9.9237210979999997</v>
      </c>
      <c r="AA19" s="208">
        <v>9.9214645180000005</v>
      </c>
      <c r="AB19" s="208">
        <v>10.31408495</v>
      </c>
      <c r="AC19" s="208">
        <v>9.9430122460000003</v>
      </c>
      <c r="AD19" s="208">
        <v>10.504890079999999</v>
      </c>
      <c r="AE19" s="208">
        <v>9.8745539059999992</v>
      </c>
      <c r="AF19" s="208">
        <v>11.54241438</v>
      </c>
      <c r="AG19" s="208">
        <v>10.632177130000001</v>
      </c>
      <c r="AH19" s="208">
        <v>10.86430758</v>
      </c>
      <c r="AI19" s="208">
        <v>11.67563417</v>
      </c>
      <c r="AJ19" s="208">
        <v>10.25346701</v>
      </c>
      <c r="AK19" s="208">
        <v>9.7290156539999995</v>
      </c>
      <c r="AL19" s="208">
        <v>10.446579249999999</v>
      </c>
      <c r="AM19" s="208">
        <v>10.28873452</v>
      </c>
      <c r="AN19" s="208">
        <v>10.31784027</v>
      </c>
      <c r="AO19" s="208">
        <v>10.608692919999999</v>
      </c>
      <c r="AP19" s="208">
        <v>10.853224709999999</v>
      </c>
      <c r="AQ19" s="208">
        <v>11.008371629999999</v>
      </c>
      <c r="AR19" s="208">
        <v>11.96037664</v>
      </c>
      <c r="AS19" s="208">
        <v>11.791812439999999</v>
      </c>
      <c r="AT19" s="208">
        <v>12.54561466</v>
      </c>
      <c r="AU19" s="208">
        <v>12.378052650000001</v>
      </c>
      <c r="AV19" s="208">
        <v>12.77276088</v>
      </c>
      <c r="AW19" s="208">
        <v>12.911828290000001</v>
      </c>
      <c r="AX19" s="208">
        <v>12.299012210000001</v>
      </c>
      <c r="AY19" s="208">
        <v>12.51191536</v>
      </c>
      <c r="AZ19" s="208">
        <v>12.36778</v>
      </c>
      <c r="BA19" s="208">
        <v>12.285640000000001</v>
      </c>
      <c r="BB19" s="324">
        <v>12.49014</v>
      </c>
      <c r="BC19" s="324">
        <v>12.65071</v>
      </c>
      <c r="BD19" s="324">
        <v>12.51641</v>
      </c>
      <c r="BE19" s="324">
        <v>12.58057</v>
      </c>
      <c r="BF19" s="324">
        <v>12.63584</v>
      </c>
      <c r="BG19" s="324">
        <v>12.60575</v>
      </c>
      <c r="BH19" s="324">
        <v>12.09259</v>
      </c>
      <c r="BI19" s="324">
        <v>12.250830000000001</v>
      </c>
      <c r="BJ19" s="324">
        <v>12.43718</v>
      </c>
      <c r="BK19" s="324">
        <v>12.514089999999999</v>
      </c>
      <c r="BL19" s="324">
        <v>12.416969999999999</v>
      </c>
      <c r="BM19" s="324">
        <v>12.26923</v>
      </c>
      <c r="BN19" s="324">
        <v>12.312010000000001</v>
      </c>
      <c r="BO19" s="324">
        <v>11.9771</v>
      </c>
      <c r="BP19" s="324">
        <v>11.52483</v>
      </c>
      <c r="BQ19" s="324">
        <v>11.343489999999999</v>
      </c>
      <c r="BR19" s="324">
        <v>11.229789999999999</v>
      </c>
      <c r="BS19" s="324">
        <v>11.096550000000001</v>
      </c>
      <c r="BT19" s="324">
        <v>10.53421</v>
      </c>
      <c r="BU19" s="324">
        <v>10.70143</v>
      </c>
      <c r="BV19" s="324">
        <v>10.95659</v>
      </c>
    </row>
    <row r="20" spans="1:74" ht="11.15" customHeight="1" x14ac:dyDescent="0.25">
      <c r="A20" s="84" t="s">
        <v>656</v>
      </c>
      <c r="B20" s="184" t="s">
        <v>465</v>
      </c>
      <c r="C20" s="208">
        <v>7.7877435779999997</v>
      </c>
      <c r="D20" s="208">
        <v>8.3376309299999996</v>
      </c>
      <c r="E20" s="208">
        <v>8.2827174869999993</v>
      </c>
      <c r="F20" s="208">
        <v>7.5239622979999998</v>
      </c>
      <c r="G20" s="208">
        <v>7.8049792120000001</v>
      </c>
      <c r="H20" s="208">
        <v>7.7298439029999999</v>
      </c>
      <c r="I20" s="208">
        <v>7.6007308440000001</v>
      </c>
      <c r="J20" s="208">
        <v>7.4445247180000003</v>
      </c>
      <c r="K20" s="208">
        <v>7.2713272690000004</v>
      </c>
      <c r="L20" s="208">
        <v>7.3926811130000001</v>
      </c>
      <c r="M20" s="208">
        <v>7.5529548990000004</v>
      </c>
      <c r="N20" s="208">
        <v>8.2505144060000006</v>
      </c>
      <c r="O20" s="208">
        <v>9.1200355169999998</v>
      </c>
      <c r="P20" s="208">
        <v>8.2811791150000005</v>
      </c>
      <c r="Q20" s="208">
        <v>7.9740701019999998</v>
      </c>
      <c r="R20" s="208">
        <v>7.5752168759999998</v>
      </c>
      <c r="S20" s="208">
        <v>7.9882811929999997</v>
      </c>
      <c r="T20" s="208">
        <v>7.382685135</v>
      </c>
      <c r="U20" s="208">
        <v>6.8945961860000002</v>
      </c>
      <c r="V20" s="208">
        <v>6.7650361749999997</v>
      </c>
      <c r="W20" s="208">
        <v>6.777540278</v>
      </c>
      <c r="X20" s="208">
        <v>7.4513124849999999</v>
      </c>
      <c r="Y20" s="208">
        <v>7.304577943</v>
      </c>
      <c r="Z20" s="208">
        <v>7.5136301029999997</v>
      </c>
      <c r="AA20" s="208">
        <v>7.8976232120000001</v>
      </c>
      <c r="AB20" s="208">
        <v>7.7586788589999998</v>
      </c>
      <c r="AC20" s="208">
        <v>7.9587758500000003</v>
      </c>
      <c r="AD20" s="208">
        <v>7.2569609560000004</v>
      </c>
      <c r="AE20" s="208">
        <v>6.838145183</v>
      </c>
      <c r="AF20" s="208">
        <v>6.7712460940000003</v>
      </c>
      <c r="AG20" s="208">
        <v>6.8113600529999996</v>
      </c>
      <c r="AH20" s="208">
        <v>6.5149590829999999</v>
      </c>
      <c r="AI20" s="208">
        <v>6.8662545179999999</v>
      </c>
      <c r="AJ20" s="208">
        <v>6.9806896480000002</v>
      </c>
      <c r="AK20" s="208">
        <v>7.2254642909999998</v>
      </c>
      <c r="AL20" s="208">
        <v>7.7345386549999997</v>
      </c>
      <c r="AM20" s="208">
        <v>7.8051420670000002</v>
      </c>
      <c r="AN20" s="208">
        <v>7.8403377040000004</v>
      </c>
      <c r="AO20" s="208">
        <v>8.1882746500000003</v>
      </c>
      <c r="AP20" s="208">
        <v>8.2073669519999992</v>
      </c>
      <c r="AQ20" s="208">
        <v>7.8763232949999997</v>
      </c>
      <c r="AR20" s="208">
        <v>7.7439986730000001</v>
      </c>
      <c r="AS20" s="208">
        <v>7.9413858609999997</v>
      </c>
      <c r="AT20" s="208">
        <v>7.9391970550000002</v>
      </c>
      <c r="AU20" s="208">
        <v>8.0723634539999995</v>
      </c>
      <c r="AV20" s="208">
        <v>9.4235965220000004</v>
      </c>
      <c r="AW20" s="208">
        <v>10.025452639999999</v>
      </c>
      <c r="AX20" s="208">
        <v>10.444088320000001</v>
      </c>
      <c r="AY20" s="208">
        <v>10.13174978</v>
      </c>
      <c r="AZ20" s="208">
        <v>10.186590000000001</v>
      </c>
      <c r="BA20" s="208">
        <v>10.338279999999999</v>
      </c>
      <c r="BB20" s="324">
        <v>9.9887829999999997</v>
      </c>
      <c r="BC20" s="324">
        <v>10.065340000000001</v>
      </c>
      <c r="BD20" s="324">
        <v>9.9664479999999998</v>
      </c>
      <c r="BE20" s="324">
        <v>9.7101699999999997</v>
      </c>
      <c r="BF20" s="324">
        <v>9.5906389999999995</v>
      </c>
      <c r="BG20" s="324">
        <v>9.6066059999999993</v>
      </c>
      <c r="BH20" s="324">
        <v>9.8304019999999994</v>
      </c>
      <c r="BI20" s="324">
        <v>9.9306350000000005</v>
      </c>
      <c r="BJ20" s="324">
        <v>10.071389999999999</v>
      </c>
      <c r="BK20" s="324">
        <v>10.01704</v>
      </c>
      <c r="BL20" s="324">
        <v>10.06976</v>
      </c>
      <c r="BM20" s="324">
        <v>10.13564</v>
      </c>
      <c r="BN20" s="324">
        <v>9.5636749999999999</v>
      </c>
      <c r="BO20" s="324">
        <v>9.3548120000000008</v>
      </c>
      <c r="BP20" s="324">
        <v>9.0332709999999992</v>
      </c>
      <c r="BQ20" s="324">
        <v>8.5976130000000008</v>
      </c>
      <c r="BR20" s="324">
        <v>8.3481330000000007</v>
      </c>
      <c r="BS20" s="324">
        <v>8.2740390000000001</v>
      </c>
      <c r="BT20" s="324">
        <v>8.448385</v>
      </c>
      <c r="BU20" s="324">
        <v>8.5544840000000004</v>
      </c>
      <c r="BV20" s="324">
        <v>8.7305770000000003</v>
      </c>
    </row>
    <row r="21" spans="1:74" ht="11.15" customHeight="1" x14ac:dyDescent="0.25">
      <c r="A21" s="84" t="s">
        <v>657</v>
      </c>
      <c r="B21" s="186" t="s">
        <v>433</v>
      </c>
      <c r="C21" s="208">
        <v>6.0299244510000003</v>
      </c>
      <c r="D21" s="208">
        <v>6.3634424980000004</v>
      </c>
      <c r="E21" s="208">
        <v>6.1384612650000001</v>
      </c>
      <c r="F21" s="208">
        <v>6.1974012849999998</v>
      </c>
      <c r="G21" s="208">
        <v>7.998093313</v>
      </c>
      <c r="H21" s="208">
        <v>8.4859337989999997</v>
      </c>
      <c r="I21" s="208">
        <v>9.1331328270000007</v>
      </c>
      <c r="J21" s="208">
        <v>9.0408560750000007</v>
      </c>
      <c r="K21" s="208">
        <v>8.7502274579999995</v>
      </c>
      <c r="L21" s="208">
        <v>6.805972702</v>
      </c>
      <c r="M21" s="208">
        <v>6.262847732</v>
      </c>
      <c r="N21" s="208">
        <v>6.606607415</v>
      </c>
      <c r="O21" s="208">
        <v>6.2827297440000001</v>
      </c>
      <c r="P21" s="208">
        <v>6.2460028400000001</v>
      </c>
      <c r="Q21" s="208">
        <v>6.1488257659999999</v>
      </c>
      <c r="R21" s="208">
        <v>6.6670790149999997</v>
      </c>
      <c r="S21" s="208">
        <v>7.2392398910000004</v>
      </c>
      <c r="T21" s="208">
        <v>8.2519260869999993</v>
      </c>
      <c r="U21" s="208">
        <v>8.9747837639999997</v>
      </c>
      <c r="V21" s="208">
        <v>8.8038604829999993</v>
      </c>
      <c r="W21" s="208">
        <v>8.6354078219999995</v>
      </c>
      <c r="X21" s="208">
        <v>6.6279092620000002</v>
      </c>
      <c r="Y21" s="208">
        <v>5.8647446649999999</v>
      </c>
      <c r="Z21" s="208">
        <v>5.8708601500000004</v>
      </c>
      <c r="AA21" s="208">
        <v>5.7300329159999999</v>
      </c>
      <c r="AB21" s="208">
        <v>5.6066080569999999</v>
      </c>
      <c r="AC21" s="208">
        <v>5.8943313909999997</v>
      </c>
      <c r="AD21" s="208">
        <v>5.8640354549999998</v>
      </c>
      <c r="AE21" s="208">
        <v>6.8738770599999999</v>
      </c>
      <c r="AF21" s="208">
        <v>9.5290934689999993</v>
      </c>
      <c r="AG21" s="208">
        <v>8.8239402699999996</v>
      </c>
      <c r="AH21" s="208">
        <v>9.0366959579999993</v>
      </c>
      <c r="AI21" s="208">
        <v>8.4947285990000001</v>
      </c>
      <c r="AJ21" s="208">
        <v>6.5316382040000001</v>
      </c>
      <c r="AK21" s="208">
        <v>6.4077101819999998</v>
      </c>
      <c r="AL21" s="208">
        <v>5.9289883090000002</v>
      </c>
      <c r="AM21" s="208">
        <v>5.8746469970000001</v>
      </c>
      <c r="AN21" s="208">
        <v>5.957383987</v>
      </c>
      <c r="AO21" s="208">
        <v>6.7343719770000003</v>
      </c>
      <c r="AP21" s="208">
        <v>7.5747002739999996</v>
      </c>
      <c r="AQ21" s="208">
        <v>8.9233729850000003</v>
      </c>
      <c r="AR21" s="208">
        <v>10.78913258</v>
      </c>
      <c r="AS21" s="208">
        <v>10.59760129</v>
      </c>
      <c r="AT21" s="208">
        <v>11.054641950000001</v>
      </c>
      <c r="AU21" s="208">
        <v>11.38615216</v>
      </c>
      <c r="AV21" s="208">
        <v>9.8378740820000008</v>
      </c>
      <c r="AW21" s="208">
        <v>8.3455413479999994</v>
      </c>
      <c r="AX21" s="208">
        <v>8.5305399039999994</v>
      </c>
      <c r="AY21" s="208">
        <v>7.9000007439999997</v>
      </c>
      <c r="AZ21" s="208">
        <v>8.1118760000000005</v>
      </c>
      <c r="BA21" s="208">
        <v>8.3420760000000005</v>
      </c>
      <c r="BB21" s="324">
        <v>8.6315419999999996</v>
      </c>
      <c r="BC21" s="324">
        <v>9.9146979999999996</v>
      </c>
      <c r="BD21" s="324">
        <v>10.93718</v>
      </c>
      <c r="BE21" s="324">
        <v>11.377599999999999</v>
      </c>
      <c r="BF21" s="324">
        <v>11.372540000000001</v>
      </c>
      <c r="BG21" s="324">
        <v>10.7804</v>
      </c>
      <c r="BH21" s="324">
        <v>9.4079189999999997</v>
      </c>
      <c r="BI21" s="324">
        <v>8.9535389999999992</v>
      </c>
      <c r="BJ21" s="324">
        <v>8.8333670000000009</v>
      </c>
      <c r="BK21" s="324">
        <v>8.7457740000000008</v>
      </c>
      <c r="BL21" s="324">
        <v>8.6914359999999995</v>
      </c>
      <c r="BM21" s="324">
        <v>8.6869110000000003</v>
      </c>
      <c r="BN21" s="324">
        <v>8.9095359999999992</v>
      </c>
      <c r="BO21" s="324">
        <v>9.4361580000000007</v>
      </c>
      <c r="BP21" s="324">
        <v>10.05528</v>
      </c>
      <c r="BQ21" s="324">
        <v>10.221</v>
      </c>
      <c r="BR21" s="324">
        <v>10.043089999999999</v>
      </c>
      <c r="BS21" s="324">
        <v>9.3780260000000002</v>
      </c>
      <c r="BT21" s="324">
        <v>7.9782820000000001</v>
      </c>
      <c r="BU21" s="324">
        <v>7.5437880000000002</v>
      </c>
      <c r="BV21" s="324">
        <v>7.5318829999999997</v>
      </c>
    </row>
    <row r="22" spans="1:74" ht="11.15" customHeight="1" x14ac:dyDescent="0.25">
      <c r="A22" s="84" t="s">
        <v>658</v>
      </c>
      <c r="B22" s="186" t="s">
        <v>434</v>
      </c>
      <c r="C22" s="208">
        <v>6.8916940159999998</v>
      </c>
      <c r="D22" s="208">
        <v>6.9326207569999996</v>
      </c>
      <c r="E22" s="208">
        <v>7.0407465189999998</v>
      </c>
      <c r="F22" s="208">
        <v>6.9201589950000004</v>
      </c>
      <c r="G22" s="208">
        <v>7.3426472540000001</v>
      </c>
      <c r="H22" s="208">
        <v>8.6625379109999994</v>
      </c>
      <c r="I22" s="208">
        <v>9.1578677749999997</v>
      </c>
      <c r="J22" s="208">
        <v>9.1573045420000003</v>
      </c>
      <c r="K22" s="208">
        <v>8.7187120389999997</v>
      </c>
      <c r="L22" s="208">
        <v>7.1371410639999997</v>
      </c>
      <c r="M22" s="208">
        <v>6.9795408590000001</v>
      </c>
      <c r="N22" s="208">
        <v>7.1583995370000002</v>
      </c>
      <c r="O22" s="208">
        <v>6.9879597919999998</v>
      </c>
      <c r="P22" s="208">
        <v>6.6727283130000004</v>
      </c>
      <c r="Q22" s="208">
        <v>6.4830576280000001</v>
      </c>
      <c r="R22" s="208">
        <v>6.7449236389999996</v>
      </c>
      <c r="S22" s="208">
        <v>7.034284693</v>
      </c>
      <c r="T22" s="208">
        <v>7.9284893539999999</v>
      </c>
      <c r="U22" s="208">
        <v>8.3731394160000008</v>
      </c>
      <c r="V22" s="208">
        <v>8.2454180479999994</v>
      </c>
      <c r="W22" s="208">
        <v>7.85106006</v>
      </c>
      <c r="X22" s="208">
        <v>6.2500943619999996</v>
      </c>
      <c r="Y22" s="208">
        <v>5.9737960709999998</v>
      </c>
      <c r="Z22" s="208">
        <v>6.0160884899999996</v>
      </c>
      <c r="AA22" s="208">
        <v>6.0700997179999998</v>
      </c>
      <c r="AB22" s="208">
        <v>5.8860616349999999</v>
      </c>
      <c r="AC22" s="208">
        <v>5.9393170030000002</v>
      </c>
      <c r="AD22" s="208">
        <v>5.9695349200000001</v>
      </c>
      <c r="AE22" s="208">
        <v>6.9677807209999996</v>
      </c>
      <c r="AF22" s="208">
        <v>7.6779133899999996</v>
      </c>
      <c r="AG22" s="208">
        <v>8.4551221610000002</v>
      </c>
      <c r="AH22" s="208">
        <v>8.0878763429999996</v>
      </c>
      <c r="AI22" s="208">
        <v>8.0989310309999993</v>
      </c>
      <c r="AJ22" s="208">
        <v>6.4092841439999999</v>
      </c>
      <c r="AK22" s="208">
        <v>6.7777621950000002</v>
      </c>
      <c r="AL22" s="208">
        <v>6.4835216200000003</v>
      </c>
      <c r="AM22" s="208">
        <v>6.0269937459999996</v>
      </c>
      <c r="AN22" s="208">
        <v>6.3080829090000003</v>
      </c>
      <c r="AO22" s="208">
        <v>6.7403121199999996</v>
      </c>
      <c r="AP22" s="208">
        <v>7.1388593760000001</v>
      </c>
      <c r="AQ22" s="208">
        <v>7.7790765220000004</v>
      </c>
      <c r="AR22" s="208">
        <v>8.9445951039999994</v>
      </c>
      <c r="AS22" s="208">
        <v>9.6379682800000008</v>
      </c>
      <c r="AT22" s="208">
        <v>10.035316630000001</v>
      </c>
      <c r="AU22" s="208">
        <v>10.122137710000001</v>
      </c>
      <c r="AV22" s="208">
        <v>10.26715862</v>
      </c>
      <c r="AW22" s="208">
        <v>10.485590159999999</v>
      </c>
      <c r="AX22" s="208">
        <v>9.9594550169999998</v>
      </c>
      <c r="AY22" s="208">
        <v>10.4260777</v>
      </c>
      <c r="AZ22" s="208">
        <v>9.8236729999999994</v>
      </c>
      <c r="BA22" s="208">
        <v>9.7723220000000008</v>
      </c>
      <c r="BB22" s="324">
        <v>9.8101629999999993</v>
      </c>
      <c r="BC22" s="324">
        <v>10.18939</v>
      </c>
      <c r="BD22" s="324">
        <v>11.299340000000001</v>
      </c>
      <c r="BE22" s="324">
        <v>11.73043</v>
      </c>
      <c r="BF22" s="324">
        <v>11.744440000000001</v>
      </c>
      <c r="BG22" s="324">
        <v>11.12205</v>
      </c>
      <c r="BH22" s="324">
        <v>9.8678380000000008</v>
      </c>
      <c r="BI22" s="324">
        <v>9.4639199999999999</v>
      </c>
      <c r="BJ22" s="324">
        <v>9.1492850000000008</v>
      </c>
      <c r="BK22" s="324">
        <v>9.0053990000000006</v>
      </c>
      <c r="BL22" s="324">
        <v>8.9751820000000002</v>
      </c>
      <c r="BM22" s="324">
        <v>9.0496049999999997</v>
      </c>
      <c r="BN22" s="324">
        <v>8.8826879999999999</v>
      </c>
      <c r="BO22" s="324">
        <v>8.8805239999999994</v>
      </c>
      <c r="BP22" s="324">
        <v>9.7994059999999994</v>
      </c>
      <c r="BQ22" s="324">
        <v>10.10833</v>
      </c>
      <c r="BR22" s="324">
        <v>10.065860000000001</v>
      </c>
      <c r="BS22" s="324">
        <v>9.4464760000000005</v>
      </c>
      <c r="BT22" s="324">
        <v>8.2353159999999992</v>
      </c>
      <c r="BU22" s="324">
        <v>7.9369490000000003</v>
      </c>
      <c r="BV22" s="324">
        <v>7.770562</v>
      </c>
    </row>
    <row r="23" spans="1:74" ht="11.15" customHeight="1" x14ac:dyDescent="0.25">
      <c r="A23" s="84" t="s">
        <v>659</v>
      </c>
      <c r="B23" s="186" t="s">
        <v>435</v>
      </c>
      <c r="C23" s="208">
        <v>8.1896396080000002</v>
      </c>
      <c r="D23" s="208">
        <v>9.0385099439999994</v>
      </c>
      <c r="E23" s="208">
        <v>8.0734271839999998</v>
      </c>
      <c r="F23" s="208">
        <v>8.8687480930000007</v>
      </c>
      <c r="G23" s="208">
        <v>9.5226199820000001</v>
      </c>
      <c r="H23" s="208">
        <v>9.8916960070000002</v>
      </c>
      <c r="I23" s="208">
        <v>9.8750577259999996</v>
      </c>
      <c r="J23" s="208">
        <v>9.6770553180000007</v>
      </c>
      <c r="K23" s="208">
        <v>9.8207314669999999</v>
      </c>
      <c r="L23" s="208">
        <v>9.0516251899999993</v>
      </c>
      <c r="M23" s="208">
        <v>8.6025703379999996</v>
      </c>
      <c r="N23" s="208">
        <v>8.7264293350000006</v>
      </c>
      <c r="O23" s="208">
        <v>8.9692545859999999</v>
      </c>
      <c r="P23" s="208">
        <v>9.0104583149999993</v>
      </c>
      <c r="Q23" s="208">
        <v>8.3710570870000005</v>
      </c>
      <c r="R23" s="208">
        <v>9.3350315189999993</v>
      </c>
      <c r="S23" s="208">
        <v>9.4455556900000008</v>
      </c>
      <c r="T23" s="208">
        <v>9.8124343609999993</v>
      </c>
      <c r="U23" s="208">
        <v>10.318722709999999</v>
      </c>
      <c r="V23" s="208">
        <v>9.5094948779999999</v>
      </c>
      <c r="W23" s="208">
        <v>9.509953737</v>
      </c>
      <c r="X23" s="208">
        <v>9.3429174879999994</v>
      </c>
      <c r="Y23" s="208">
        <v>8.2306538650000007</v>
      </c>
      <c r="Z23" s="208">
        <v>8.9650865849999999</v>
      </c>
      <c r="AA23" s="208">
        <v>8.6158533970000004</v>
      </c>
      <c r="AB23" s="208">
        <v>8.2070577</v>
      </c>
      <c r="AC23" s="208">
        <v>8.7764204699999997</v>
      </c>
      <c r="AD23" s="208">
        <v>9.0967061460000007</v>
      </c>
      <c r="AE23" s="208">
        <v>9.2222744080000005</v>
      </c>
      <c r="AF23" s="208">
        <v>9.381133449</v>
      </c>
      <c r="AG23" s="208">
        <v>9.773285607</v>
      </c>
      <c r="AH23" s="208">
        <v>9.3985576060000007</v>
      </c>
      <c r="AI23" s="208">
        <v>9.4466095620000008</v>
      </c>
      <c r="AJ23" s="208">
        <v>9.5976824119999993</v>
      </c>
      <c r="AK23" s="208">
        <v>9.3956708330000005</v>
      </c>
      <c r="AL23" s="208">
        <v>8.3004743679999997</v>
      </c>
      <c r="AM23" s="208">
        <v>8.443912117</v>
      </c>
      <c r="AN23" s="208">
        <v>8.4921684580000001</v>
      </c>
      <c r="AO23" s="208">
        <v>9.3845037950000005</v>
      </c>
      <c r="AP23" s="208">
        <v>9.3652228449999999</v>
      </c>
      <c r="AQ23" s="208">
        <v>9.9761972579999991</v>
      </c>
      <c r="AR23" s="208">
        <v>10.48139093</v>
      </c>
      <c r="AS23" s="208">
        <v>10.30315238</v>
      </c>
      <c r="AT23" s="208">
        <v>10.24630638</v>
      </c>
      <c r="AU23" s="208">
        <v>10.554926460000001</v>
      </c>
      <c r="AV23" s="208">
        <v>10.88201317</v>
      </c>
      <c r="AW23" s="208">
        <v>10.69790716</v>
      </c>
      <c r="AX23" s="208">
        <v>11.50882651</v>
      </c>
      <c r="AY23" s="208">
        <v>9.8355927209999994</v>
      </c>
      <c r="AZ23" s="208">
        <v>10.110849999999999</v>
      </c>
      <c r="BA23" s="208">
        <v>10.22212</v>
      </c>
      <c r="BB23" s="324">
        <v>10.820320000000001</v>
      </c>
      <c r="BC23" s="324">
        <v>11.639810000000001</v>
      </c>
      <c r="BD23" s="324">
        <v>12.159219999999999</v>
      </c>
      <c r="BE23" s="324">
        <v>12.26384</v>
      </c>
      <c r="BF23" s="324">
        <v>12.210459999999999</v>
      </c>
      <c r="BG23" s="324">
        <v>12.18887</v>
      </c>
      <c r="BH23" s="324">
        <v>11.616989999999999</v>
      </c>
      <c r="BI23" s="324">
        <v>11.173349999999999</v>
      </c>
      <c r="BJ23" s="324">
        <v>10.789569999999999</v>
      </c>
      <c r="BK23" s="324">
        <v>10.680669999999999</v>
      </c>
      <c r="BL23" s="324">
        <v>10.58112</v>
      </c>
      <c r="BM23" s="324">
        <v>10.48504</v>
      </c>
      <c r="BN23" s="324">
        <v>10.871409999999999</v>
      </c>
      <c r="BO23" s="324">
        <v>11.065390000000001</v>
      </c>
      <c r="BP23" s="324">
        <v>11.23068</v>
      </c>
      <c r="BQ23" s="324">
        <v>11.10375</v>
      </c>
      <c r="BR23" s="324">
        <v>10.907299999999999</v>
      </c>
      <c r="BS23" s="324">
        <v>10.828010000000001</v>
      </c>
      <c r="BT23" s="324">
        <v>10.245760000000001</v>
      </c>
      <c r="BU23" s="324">
        <v>9.8542900000000007</v>
      </c>
      <c r="BV23" s="324">
        <v>9.6101849999999995</v>
      </c>
    </row>
    <row r="24" spans="1:74" ht="11.15" customHeight="1" x14ac:dyDescent="0.25">
      <c r="A24" s="84" t="s">
        <v>660</v>
      </c>
      <c r="B24" s="186" t="s">
        <v>436</v>
      </c>
      <c r="C24" s="208">
        <v>8.4273835080000001</v>
      </c>
      <c r="D24" s="208">
        <v>8.7832078879999997</v>
      </c>
      <c r="E24" s="208">
        <v>8.9241448099999996</v>
      </c>
      <c r="F24" s="208">
        <v>8.7216357589999998</v>
      </c>
      <c r="G24" s="208">
        <v>9.7147233550000003</v>
      </c>
      <c r="H24" s="208">
        <v>10.471555739999999</v>
      </c>
      <c r="I24" s="208">
        <v>10.76986241</v>
      </c>
      <c r="J24" s="208">
        <v>10.77569911</v>
      </c>
      <c r="K24" s="208">
        <v>10.20431992</v>
      </c>
      <c r="L24" s="208">
        <v>9.6619295869999995</v>
      </c>
      <c r="M24" s="208">
        <v>8.6535219730000001</v>
      </c>
      <c r="N24" s="208">
        <v>8.7396534330000009</v>
      </c>
      <c r="O24" s="208">
        <v>8.7889179479999999</v>
      </c>
      <c r="P24" s="208">
        <v>8.6511816980000003</v>
      </c>
      <c r="Q24" s="208">
        <v>8.3573090059999995</v>
      </c>
      <c r="R24" s="208">
        <v>9.1630813179999997</v>
      </c>
      <c r="S24" s="208">
        <v>10.187327310000001</v>
      </c>
      <c r="T24" s="208">
        <v>10.347916270000001</v>
      </c>
      <c r="U24" s="208">
        <v>10.039520250000001</v>
      </c>
      <c r="V24" s="208">
        <v>10.14862814</v>
      </c>
      <c r="W24" s="208">
        <v>10.16848514</v>
      </c>
      <c r="X24" s="208">
        <v>9.7493809890000005</v>
      </c>
      <c r="Y24" s="208">
        <v>7.9334041229999999</v>
      </c>
      <c r="Z24" s="208">
        <v>8.4425170460000007</v>
      </c>
      <c r="AA24" s="208">
        <v>8.5393907969999994</v>
      </c>
      <c r="AB24" s="208">
        <v>8.1228863479999998</v>
      </c>
      <c r="AC24" s="208">
        <v>8.4172391090000005</v>
      </c>
      <c r="AD24" s="208">
        <v>8.6864697080000006</v>
      </c>
      <c r="AE24" s="208">
        <v>9.5699089789999991</v>
      </c>
      <c r="AF24" s="208">
        <v>9.6034040330000003</v>
      </c>
      <c r="AG24" s="208">
        <v>10.03592886</v>
      </c>
      <c r="AH24" s="208">
        <v>10.33311183</v>
      </c>
      <c r="AI24" s="208">
        <v>10.30860983</v>
      </c>
      <c r="AJ24" s="208">
        <v>9.4730954779999994</v>
      </c>
      <c r="AK24" s="208">
        <v>9.3309550290000001</v>
      </c>
      <c r="AL24" s="208">
        <v>8.0567080359999999</v>
      </c>
      <c r="AM24" s="208">
        <v>8.6377069510000002</v>
      </c>
      <c r="AN24" s="208">
        <v>7.870382921</v>
      </c>
      <c r="AO24" s="208">
        <v>8.6423024050000006</v>
      </c>
      <c r="AP24" s="208">
        <v>9.3706967030000001</v>
      </c>
      <c r="AQ24" s="208">
        <v>10.10184729</v>
      </c>
      <c r="AR24" s="208">
        <v>10.593991040000001</v>
      </c>
      <c r="AS24" s="208">
        <v>11.217472900000001</v>
      </c>
      <c r="AT24" s="208">
        <v>12.56644919</v>
      </c>
      <c r="AU24" s="208">
        <v>12.07029457</v>
      </c>
      <c r="AV24" s="208">
        <v>12.110810499999999</v>
      </c>
      <c r="AW24" s="208">
        <v>11.22394164</v>
      </c>
      <c r="AX24" s="208">
        <v>12.18684951</v>
      </c>
      <c r="AY24" s="208">
        <v>10.4502889</v>
      </c>
      <c r="AZ24" s="208">
        <v>10.31617</v>
      </c>
      <c r="BA24" s="208">
        <v>10.37345</v>
      </c>
      <c r="BB24" s="324">
        <v>10.97545</v>
      </c>
      <c r="BC24" s="324">
        <v>11.72687</v>
      </c>
      <c r="BD24" s="324">
        <v>12.11308</v>
      </c>
      <c r="BE24" s="324">
        <v>12.396420000000001</v>
      </c>
      <c r="BF24" s="324">
        <v>12.55972</v>
      </c>
      <c r="BG24" s="324">
        <v>12.36229</v>
      </c>
      <c r="BH24" s="324">
        <v>12.032550000000001</v>
      </c>
      <c r="BI24" s="324">
        <v>11.42221</v>
      </c>
      <c r="BJ24" s="324">
        <v>10.758369999999999</v>
      </c>
      <c r="BK24" s="324">
        <v>10.47043</v>
      </c>
      <c r="BL24" s="324">
        <v>10.457990000000001</v>
      </c>
      <c r="BM24" s="324">
        <v>10.449759999999999</v>
      </c>
      <c r="BN24" s="324">
        <v>10.88452</v>
      </c>
      <c r="BO24" s="324">
        <v>11.06793</v>
      </c>
      <c r="BP24" s="324">
        <v>11.124040000000001</v>
      </c>
      <c r="BQ24" s="324">
        <v>11.156779999999999</v>
      </c>
      <c r="BR24" s="324">
        <v>11.150589999999999</v>
      </c>
      <c r="BS24" s="324">
        <v>10.859439999999999</v>
      </c>
      <c r="BT24" s="324">
        <v>10.487500000000001</v>
      </c>
      <c r="BU24" s="324">
        <v>9.8876860000000004</v>
      </c>
      <c r="BV24" s="324">
        <v>9.3147719999999996</v>
      </c>
    </row>
    <row r="25" spans="1:74" ht="11.15" customHeight="1" x14ac:dyDescent="0.25">
      <c r="A25" s="84" t="s">
        <v>661</v>
      </c>
      <c r="B25" s="186" t="s">
        <v>437</v>
      </c>
      <c r="C25" s="208">
        <v>6.5109722320000003</v>
      </c>
      <c r="D25" s="208">
        <v>6.7310512290000002</v>
      </c>
      <c r="E25" s="208">
        <v>7.0530783770000003</v>
      </c>
      <c r="F25" s="208">
        <v>7.0939913529999998</v>
      </c>
      <c r="G25" s="208">
        <v>7.4507061239999999</v>
      </c>
      <c r="H25" s="208">
        <v>7.9491504400000004</v>
      </c>
      <c r="I25" s="208">
        <v>8.0443928620000005</v>
      </c>
      <c r="J25" s="208">
        <v>8.0249149679999991</v>
      </c>
      <c r="K25" s="208">
        <v>7.8694838689999997</v>
      </c>
      <c r="L25" s="208">
        <v>7.4118006980000004</v>
      </c>
      <c r="M25" s="208">
        <v>6.4992030270000001</v>
      </c>
      <c r="N25" s="208">
        <v>6.1842281640000003</v>
      </c>
      <c r="O25" s="208">
        <v>6.4084556069999996</v>
      </c>
      <c r="P25" s="208">
        <v>6.2548433980000002</v>
      </c>
      <c r="Q25" s="208">
        <v>6.200952751</v>
      </c>
      <c r="R25" s="208">
        <v>6.4745493339999998</v>
      </c>
      <c r="S25" s="208">
        <v>7.248956884</v>
      </c>
      <c r="T25" s="208">
        <v>7.364011906</v>
      </c>
      <c r="U25" s="208">
        <v>7.6522494200000004</v>
      </c>
      <c r="V25" s="208">
        <v>7.880171754</v>
      </c>
      <c r="W25" s="208">
        <v>8.060517097</v>
      </c>
      <c r="X25" s="208">
        <v>8.0672691499999996</v>
      </c>
      <c r="Y25" s="208">
        <v>6.4011837070000004</v>
      </c>
      <c r="Z25" s="208">
        <v>6.2843440859999999</v>
      </c>
      <c r="AA25" s="208">
        <v>6.1500894429999997</v>
      </c>
      <c r="AB25" s="208">
        <v>5.7932557229999997</v>
      </c>
      <c r="AC25" s="208">
        <v>6.1459988220000001</v>
      </c>
      <c r="AD25" s="208">
        <v>6.4371768979999997</v>
      </c>
      <c r="AE25" s="208">
        <v>7.3387547270000004</v>
      </c>
      <c r="AF25" s="208">
        <v>8.3953133490000003</v>
      </c>
      <c r="AG25" s="208">
        <v>7.7297076469999997</v>
      </c>
      <c r="AH25" s="208">
        <v>8.1756655009999992</v>
      </c>
      <c r="AI25" s="208">
        <v>8.510442244</v>
      </c>
      <c r="AJ25" s="208">
        <v>7.5980697700000004</v>
      </c>
      <c r="AK25" s="208">
        <v>7.888759726</v>
      </c>
      <c r="AL25" s="208">
        <v>7.1412639960000002</v>
      </c>
      <c r="AM25" s="208">
        <v>7.1009786129999997</v>
      </c>
      <c r="AN25" s="208">
        <v>6.6904484059999998</v>
      </c>
      <c r="AO25" s="208">
        <v>6.97314481</v>
      </c>
      <c r="AP25" s="208">
        <v>8.0359803040000006</v>
      </c>
      <c r="AQ25" s="208">
        <v>8.8488863660000003</v>
      </c>
      <c r="AR25" s="208">
        <v>9.1097289000000004</v>
      </c>
      <c r="AS25" s="208">
        <v>9.6700040210000004</v>
      </c>
      <c r="AT25" s="208">
        <v>10.344711119999999</v>
      </c>
      <c r="AU25" s="208">
        <v>10.43155945</v>
      </c>
      <c r="AV25" s="208">
        <v>11.18648207</v>
      </c>
      <c r="AW25" s="208">
        <v>10.87333059</v>
      </c>
      <c r="AX25" s="208">
        <v>10.69260937</v>
      </c>
      <c r="AY25" s="208">
        <v>9.7398604370000008</v>
      </c>
      <c r="AZ25" s="208">
        <v>9.0479629999999993</v>
      </c>
      <c r="BA25" s="208">
        <v>8.8429009999999995</v>
      </c>
      <c r="BB25" s="324">
        <v>9.0903670000000005</v>
      </c>
      <c r="BC25" s="324">
        <v>9.8424680000000002</v>
      </c>
      <c r="BD25" s="324">
        <v>10.11683</v>
      </c>
      <c r="BE25" s="324">
        <v>10.414009999999999</v>
      </c>
      <c r="BF25" s="324">
        <v>10.636039999999999</v>
      </c>
      <c r="BG25" s="324">
        <v>10.580780000000001</v>
      </c>
      <c r="BH25" s="324">
        <v>10.493589999999999</v>
      </c>
      <c r="BI25" s="324">
        <v>9.8962380000000003</v>
      </c>
      <c r="BJ25" s="324">
        <v>9.2407850000000007</v>
      </c>
      <c r="BK25" s="324">
        <v>8.8642430000000001</v>
      </c>
      <c r="BL25" s="324">
        <v>8.7862600000000004</v>
      </c>
      <c r="BM25" s="324">
        <v>8.7746510000000004</v>
      </c>
      <c r="BN25" s="324">
        <v>9.0914809999999999</v>
      </c>
      <c r="BO25" s="324">
        <v>9.1171600000000002</v>
      </c>
      <c r="BP25" s="324">
        <v>9.0378819999999997</v>
      </c>
      <c r="BQ25" s="324">
        <v>9.0797950000000007</v>
      </c>
      <c r="BR25" s="324">
        <v>9.139329</v>
      </c>
      <c r="BS25" s="324">
        <v>9.0099610000000006</v>
      </c>
      <c r="BT25" s="324">
        <v>8.9043430000000008</v>
      </c>
      <c r="BU25" s="324">
        <v>8.3358720000000002</v>
      </c>
      <c r="BV25" s="324">
        <v>7.8161209999999999</v>
      </c>
    </row>
    <row r="26" spans="1:74" ht="11.15" customHeight="1" x14ac:dyDescent="0.25">
      <c r="A26" s="84" t="s">
        <v>662</v>
      </c>
      <c r="B26" s="186" t="s">
        <v>438</v>
      </c>
      <c r="C26" s="208">
        <v>6.9609356230000001</v>
      </c>
      <c r="D26" s="208">
        <v>6.9576021910000003</v>
      </c>
      <c r="E26" s="208">
        <v>7.1037485089999999</v>
      </c>
      <c r="F26" s="208">
        <v>7.0806907399999996</v>
      </c>
      <c r="G26" s="208">
        <v>7.799652547</v>
      </c>
      <c r="H26" s="208">
        <v>8.0172996609999991</v>
      </c>
      <c r="I26" s="208">
        <v>8.4722930810000001</v>
      </c>
      <c r="J26" s="208">
        <v>7.5580712190000003</v>
      </c>
      <c r="K26" s="208">
        <v>7.6892136600000001</v>
      </c>
      <c r="L26" s="208">
        <v>6.7688587790000003</v>
      </c>
      <c r="M26" s="208">
        <v>6.2929702949999999</v>
      </c>
      <c r="N26" s="208">
        <v>6.1575033880000003</v>
      </c>
      <c r="O26" s="208">
        <v>6.3265368769999997</v>
      </c>
      <c r="P26" s="208">
        <v>6.4024840320000003</v>
      </c>
      <c r="Q26" s="208">
        <v>6.4734455909999999</v>
      </c>
      <c r="R26" s="208">
        <v>6.516547246</v>
      </c>
      <c r="S26" s="208">
        <v>6.6873560330000004</v>
      </c>
      <c r="T26" s="208">
        <v>7.169357175</v>
      </c>
      <c r="U26" s="208">
        <v>7.2213817389999999</v>
      </c>
      <c r="V26" s="208">
        <v>7.3761474390000004</v>
      </c>
      <c r="W26" s="208">
        <v>7.3876157439999997</v>
      </c>
      <c r="X26" s="208">
        <v>6.4107552019999998</v>
      </c>
      <c r="Y26" s="208">
        <v>6.0783178400000004</v>
      </c>
      <c r="Z26" s="208">
        <v>6.0916593969999999</v>
      </c>
      <c r="AA26" s="208">
        <v>6.0679192129999997</v>
      </c>
      <c r="AB26" s="208">
        <v>6.0243459079999999</v>
      </c>
      <c r="AC26" s="208">
        <v>6.1239871600000004</v>
      </c>
      <c r="AD26" s="208">
        <v>6.2879424909999999</v>
      </c>
      <c r="AE26" s="208">
        <v>6.8479913090000002</v>
      </c>
      <c r="AF26" s="208">
        <v>7.2578577299999996</v>
      </c>
      <c r="AG26" s="208">
        <v>7.5263684819999996</v>
      </c>
      <c r="AH26" s="208">
        <v>7.5780471440000001</v>
      </c>
      <c r="AI26" s="208">
        <v>7.0866807490000001</v>
      </c>
      <c r="AJ26" s="208">
        <v>6.6267513559999998</v>
      </c>
      <c r="AK26" s="208">
        <v>6.362309432</v>
      </c>
      <c r="AL26" s="208">
        <v>6.2933734269999997</v>
      </c>
      <c r="AM26" s="208">
        <v>6.3464316629999997</v>
      </c>
      <c r="AN26" s="208">
        <v>6.4687686180000004</v>
      </c>
      <c r="AO26" s="208">
        <v>6.7194832870000001</v>
      </c>
      <c r="AP26" s="208">
        <v>7.3500643940000003</v>
      </c>
      <c r="AQ26" s="208">
        <v>7.9964727470000003</v>
      </c>
      <c r="AR26" s="208">
        <v>8.2708300099999992</v>
      </c>
      <c r="AS26" s="208">
        <v>8.9461124880000007</v>
      </c>
      <c r="AT26" s="208">
        <v>9.4555419710000006</v>
      </c>
      <c r="AU26" s="208">
        <v>9.3611047070000009</v>
      </c>
      <c r="AV26" s="208">
        <v>9.0224256969999992</v>
      </c>
      <c r="AW26" s="208">
        <v>9.0568039460000005</v>
      </c>
      <c r="AX26" s="208">
        <v>8.9837362069999998</v>
      </c>
      <c r="AY26" s="208">
        <v>8.7656805470000005</v>
      </c>
      <c r="AZ26" s="208">
        <v>8.6810270000000003</v>
      </c>
      <c r="BA26" s="208">
        <v>8.6573060000000002</v>
      </c>
      <c r="BB26" s="324">
        <v>8.7922709999999995</v>
      </c>
      <c r="BC26" s="324">
        <v>9.1427420000000001</v>
      </c>
      <c r="BD26" s="324">
        <v>9.6751419999999992</v>
      </c>
      <c r="BE26" s="324">
        <v>10.189959999999999</v>
      </c>
      <c r="BF26" s="324">
        <v>10.326320000000001</v>
      </c>
      <c r="BG26" s="324">
        <v>10.26845</v>
      </c>
      <c r="BH26" s="324">
        <v>9.6993539999999996</v>
      </c>
      <c r="BI26" s="324">
        <v>9.1605939999999997</v>
      </c>
      <c r="BJ26" s="324">
        <v>8.9443809999999999</v>
      </c>
      <c r="BK26" s="324">
        <v>8.8327369999999998</v>
      </c>
      <c r="BL26" s="324">
        <v>8.9107000000000003</v>
      </c>
      <c r="BM26" s="324">
        <v>8.9019809999999993</v>
      </c>
      <c r="BN26" s="324">
        <v>8.9513890000000007</v>
      </c>
      <c r="BO26" s="324">
        <v>8.9771129999999992</v>
      </c>
      <c r="BP26" s="324">
        <v>9.2834009999999996</v>
      </c>
      <c r="BQ26" s="324">
        <v>9.6092080000000006</v>
      </c>
      <c r="BR26" s="324">
        <v>9.5901789999999991</v>
      </c>
      <c r="BS26" s="324">
        <v>9.4138149999999996</v>
      </c>
      <c r="BT26" s="324">
        <v>8.7523459999999993</v>
      </c>
      <c r="BU26" s="324">
        <v>8.1484780000000008</v>
      </c>
      <c r="BV26" s="324">
        <v>7.9161429999999999</v>
      </c>
    </row>
    <row r="27" spans="1:74" ht="11.15" customHeight="1" x14ac:dyDescent="0.25">
      <c r="A27" s="84" t="s">
        <v>663</v>
      </c>
      <c r="B27" s="186" t="s">
        <v>439</v>
      </c>
      <c r="C27" s="208">
        <v>8.8226280900000003</v>
      </c>
      <c r="D27" s="208">
        <v>8.9553310980000003</v>
      </c>
      <c r="E27" s="208">
        <v>8.806901818</v>
      </c>
      <c r="F27" s="208">
        <v>8.6098163529999994</v>
      </c>
      <c r="G27" s="208">
        <v>8.5350408590000004</v>
      </c>
      <c r="H27" s="208">
        <v>8.4783965709999993</v>
      </c>
      <c r="I27" s="208">
        <v>9.1778928670000006</v>
      </c>
      <c r="J27" s="208">
        <v>9.0591103069999992</v>
      </c>
      <c r="K27" s="208">
        <v>8.9932663890000004</v>
      </c>
      <c r="L27" s="208">
        <v>8.2468311990000007</v>
      </c>
      <c r="M27" s="208">
        <v>8.4116935290000008</v>
      </c>
      <c r="N27" s="208">
        <v>9.0483670269999994</v>
      </c>
      <c r="O27" s="208">
        <v>9.1510728990000008</v>
      </c>
      <c r="P27" s="208">
        <v>8.7962258359999996</v>
      </c>
      <c r="Q27" s="208">
        <v>9.2490734620000001</v>
      </c>
      <c r="R27" s="208">
        <v>9.1751340690000003</v>
      </c>
      <c r="S27" s="208">
        <v>8.7251128659999999</v>
      </c>
      <c r="T27" s="208">
        <v>8.7964981210000008</v>
      </c>
      <c r="U27" s="208">
        <v>9.281496508</v>
      </c>
      <c r="V27" s="208">
        <v>8.9703456070000005</v>
      </c>
      <c r="W27" s="208">
        <v>9.1067169620000001</v>
      </c>
      <c r="X27" s="208">
        <v>8.5731120789999995</v>
      </c>
      <c r="Y27" s="208">
        <v>8.8087070270000005</v>
      </c>
      <c r="Z27" s="208">
        <v>9.423950949</v>
      </c>
      <c r="AA27" s="208">
        <v>9.7099200270000008</v>
      </c>
      <c r="AB27" s="208">
        <v>9.4404911479999996</v>
      </c>
      <c r="AC27" s="208">
        <v>9.2416758360000006</v>
      </c>
      <c r="AD27" s="208">
        <v>9.3416889790000006</v>
      </c>
      <c r="AE27" s="208">
        <v>9.5315802390000002</v>
      </c>
      <c r="AF27" s="208">
        <v>9.2328821179999991</v>
      </c>
      <c r="AG27" s="208">
        <v>9.5160205139999992</v>
      </c>
      <c r="AH27" s="208">
        <v>9.4639407650000003</v>
      </c>
      <c r="AI27" s="208">
        <v>9.5722736929999996</v>
      </c>
      <c r="AJ27" s="208">
        <v>9.1561624219999995</v>
      </c>
      <c r="AK27" s="208">
        <v>9.5507425149999996</v>
      </c>
      <c r="AL27" s="208">
        <v>9.9687782289999998</v>
      </c>
      <c r="AM27" s="208">
        <v>10.632248450000001</v>
      </c>
      <c r="AN27" s="208">
        <v>10.12461899</v>
      </c>
      <c r="AO27" s="208">
        <v>10.632634700000001</v>
      </c>
      <c r="AP27" s="208">
        <v>10.07129997</v>
      </c>
      <c r="AQ27" s="208">
        <v>10.12736836</v>
      </c>
      <c r="AR27" s="208">
        <v>10.881001810000001</v>
      </c>
      <c r="AS27" s="208">
        <v>11.446627360000001</v>
      </c>
      <c r="AT27" s="208">
        <v>11.42245537</v>
      </c>
      <c r="AU27" s="208">
        <v>11.11237624</v>
      </c>
      <c r="AV27" s="208">
        <v>11.323959779999999</v>
      </c>
      <c r="AW27" s="208">
        <v>12.037444430000001</v>
      </c>
      <c r="AX27" s="208">
        <v>12.609700350000001</v>
      </c>
      <c r="AY27" s="208">
        <v>12.70286705</v>
      </c>
      <c r="AZ27" s="208">
        <v>12.397040000000001</v>
      </c>
      <c r="BA27" s="208">
        <v>12.36544</v>
      </c>
      <c r="BB27" s="324">
        <v>11.783110000000001</v>
      </c>
      <c r="BC27" s="324">
        <v>11.621650000000001</v>
      </c>
      <c r="BD27" s="324">
        <v>12.25258</v>
      </c>
      <c r="BE27" s="324">
        <v>12.339230000000001</v>
      </c>
      <c r="BF27" s="324">
        <v>12.43153</v>
      </c>
      <c r="BG27" s="324">
        <v>12.09737</v>
      </c>
      <c r="BH27" s="324">
        <v>11.81</v>
      </c>
      <c r="BI27" s="324">
        <v>11.601610000000001</v>
      </c>
      <c r="BJ27" s="324">
        <v>11.80879</v>
      </c>
      <c r="BK27" s="324">
        <v>11.36801</v>
      </c>
      <c r="BL27" s="324">
        <v>11.12168</v>
      </c>
      <c r="BM27" s="324">
        <v>10.99865</v>
      </c>
      <c r="BN27" s="324">
        <v>10.533149999999999</v>
      </c>
      <c r="BO27" s="324">
        <v>10.24404</v>
      </c>
      <c r="BP27" s="324">
        <v>10.359859999999999</v>
      </c>
      <c r="BQ27" s="324">
        <v>10.31434</v>
      </c>
      <c r="BR27" s="324">
        <v>10.31329</v>
      </c>
      <c r="BS27" s="324">
        <v>9.9228690000000004</v>
      </c>
      <c r="BT27" s="324">
        <v>9.6084960000000006</v>
      </c>
      <c r="BU27" s="324">
        <v>9.3087230000000005</v>
      </c>
      <c r="BV27" s="324">
        <v>9.5752319999999997</v>
      </c>
    </row>
    <row r="28" spans="1:74" ht="11.15" customHeight="1" x14ac:dyDescent="0.25">
      <c r="A28" s="84" t="s">
        <v>664</v>
      </c>
      <c r="B28" s="186" t="s">
        <v>413</v>
      </c>
      <c r="C28" s="208">
        <v>7.4</v>
      </c>
      <c r="D28" s="208">
        <v>7.74</v>
      </c>
      <c r="E28" s="208">
        <v>7.71</v>
      </c>
      <c r="F28" s="208">
        <v>7.65</v>
      </c>
      <c r="G28" s="208">
        <v>8.34</v>
      </c>
      <c r="H28" s="208">
        <v>8.58</v>
      </c>
      <c r="I28" s="208">
        <v>8.84</v>
      </c>
      <c r="J28" s="208">
        <v>8.69</v>
      </c>
      <c r="K28" s="208">
        <v>8.57</v>
      </c>
      <c r="L28" s="208">
        <v>7.69</v>
      </c>
      <c r="M28" s="208">
        <v>7.34</v>
      </c>
      <c r="N28" s="208">
        <v>7.7</v>
      </c>
      <c r="O28" s="208">
        <v>7.67</v>
      </c>
      <c r="P28" s="208">
        <v>7.54</v>
      </c>
      <c r="Q28" s="208">
        <v>7.4</v>
      </c>
      <c r="R28" s="208">
        <v>7.72</v>
      </c>
      <c r="S28" s="208">
        <v>8.06</v>
      </c>
      <c r="T28" s="208">
        <v>8.2899999999999991</v>
      </c>
      <c r="U28" s="208">
        <v>8.4700000000000006</v>
      </c>
      <c r="V28" s="208">
        <v>8.41</v>
      </c>
      <c r="W28" s="208">
        <v>8.34</v>
      </c>
      <c r="X28" s="208">
        <v>7.63</v>
      </c>
      <c r="Y28" s="208">
        <v>6.98</v>
      </c>
      <c r="Z28" s="208">
        <v>7.19</v>
      </c>
      <c r="AA28" s="208">
        <v>7.24</v>
      </c>
      <c r="AB28" s="208">
        <v>7.03</v>
      </c>
      <c r="AC28" s="208">
        <v>7.29</v>
      </c>
      <c r="AD28" s="208">
        <v>7.24</v>
      </c>
      <c r="AE28" s="208">
        <v>7.73</v>
      </c>
      <c r="AF28" s="208">
        <v>8.24</v>
      </c>
      <c r="AG28" s="208">
        <v>8.49</v>
      </c>
      <c r="AH28" s="208">
        <v>8.48</v>
      </c>
      <c r="AI28" s="208">
        <v>8.4499999999999993</v>
      </c>
      <c r="AJ28" s="208">
        <v>7.59</v>
      </c>
      <c r="AK28" s="208">
        <v>7.64</v>
      </c>
      <c r="AL28" s="208">
        <v>7.39</v>
      </c>
      <c r="AM28" s="208">
        <v>7.41</v>
      </c>
      <c r="AN28" s="208">
        <v>7.35</v>
      </c>
      <c r="AO28" s="208">
        <v>7.99</v>
      </c>
      <c r="AP28" s="208">
        <v>8.4</v>
      </c>
      <c r="AQ28" s="208">
        <v>8.9600000000000009</v>
      </c>
      <c r="AR28" s="208">
        <v>9.57</v>
      </c>
      <c r="AS28" s="208">
        <v>9.89</v>
      </c>
      <c r="AT28" s="208">
        <v>10.19</v>
      </c>
      <c r="AU28" s="208">
        <v>10.27</v>
      </c>
      <c r="AV28" s="208">
        <v>10.45</v>
      </c>
      <c r="AW28" s="208">
        <v>10.1</v>
      </c>
      <c r="AX28" s="208">
        <v>10.34</v>
      </c>
      <c r="AY28" s="208">
        <v>9.76</v>
      </c>
      <c r="AZ28" s="208">
        <v>9.6755370000000003</v>
      </c>
      <c r="BA28" s="208">
        <v>9.8025369999999992</v>
      </c>
      <c r="BB28" s="324">
        <v>9.9359470000000005</v>
      </c>
      <c r="BC28" s="324">
        <v>10.508789999999999</v>
      </c>
      <c r="BD28" s="324">
        <v>11.000389999999999</v>
      </c>
      <c r="BE28" s="324">
        <v>11.141859999999999</v>
      </c>
      <c r="BF28" s="324">
        <v>11.18186</v>
      </c>
      <c r="BG28" s="324">
        <v>10.9933</v>
      </c>
      <c r="BH28" s="324">
        <v>10.435460000000001</v>
      </c>
      <c r="BI28" s="324">
        <v>10.1023</v>
      </c>
      <c r="BJ28" s="324">
        <v>9.9360549999999996</v>
      </c>
      <c r="BK28" s="324">
        <v>9.7601800000000001</v>
      </c>
      <c r="BL28" s="324">
        <v>9.6895199999999999</v>
      </c>
      <c r="BM28" s="324">
        <v>9.7236250000000002</v>
      </c>
      <c r="BN28" s="324">
        <v>9.6996739999999999</v>
      </c>
      <c r="BO28" s="324">
        <v>9.7772670000000002</v>
      </c>
      <c r="BP28" s="324">
        <v>9.9239800000000002</v>
      </c>
      <c r="BQ28" s="324">
        <v>9.8693229999999996</v>
      </c>
      <c r="BR28" s="324">
        <v>9.7717620000000007</v>
      </c>
      <c r="BS28" s="324">
        <v>9.5009809999999995</v>
      </c>
      <c r="BT28" s="324">
        <v>8.9174070000000007</v>
      </c>
      <c r="BU28" s="324">
        <v>8.6167010000000008</v>
      </c>
      <c r="BV28" s="324">
        <v>8.5418339999999997</v>
      </c>
    </row>
    <row r="29" spans="1:74" ht="11.15" customHeight="1" x14ac:dyDescent="0.25">
      <c r="A29" s="84"/>
      <c r="B29" s="88" t="s">
        <v>1009</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353"/>
      <c r="BC29" s="353"/>
      <c r="BD29" s="353"/>
      <c r="BE29" s="353"/>
      <c r="BF29" s="353"/>
      <c r="BG29" s="353"/>
      <c r="BH29" s="353"/>
      <c r="BI29" s="353"/>
      <c r="BJ29" s="353"/>
      <c r="BK29" s="353"/>
      <c r="BL29" s="353"/>
      <c r="BM29" s="353"/>
      <c r="BN29" s="353"/>
      <c r="BO29" s="353"/>
      <c r="BP29" s="353"/>
      <c r="BQ29" s="353"/>
      <c r="BR29" s="353"/>
      <c r="BS29" s="353"/>
      <c r="BT29" s="353"/>
      <c r="BU29" s="353"/>
      <c r="BV29" s="353"/>
    </row>
    <row r="30" spans="1:74" ht="11.15" customHeight="1" x14ac:dyDescent="0.25">
      <c r="A30" s="84" t="s">
        <v>665</v>
      </c>
      <c r="B30" s="186" t="s">
        <v>432</v>
      </c>
      <c r="C30" s="253">
        <v>8.5533484830000006</v>
      </c>
      <c r="D30" s="253">
        <v>9.1655362319999991</v>
      </c>
      <c r="E30" s="253">
        <v>9.5354845170000004</v>
      </c>
      <c r="F30" s="253">
        <v>10.016747779999999</v>
      </c>
      <c r="G30" s="253">
        <v>8.4288619409999992</v>
      </c>
      <c r="H30" s="253">
        <v>6.9336793930000002</v>
      </c>
      <c r="I30" s="253">
        <v>6.6919032639999996</v>
      </c>
      <c r="J30" s="253">
        <v>6.6491853350000003</v>
      </c>
      <c r="K30" s="253">
        <v>6.263146968</v>
      </c>
      <c r="L30" s="253">
        <v>6.4324183540000002</v>
      </c>
      <c r="M30" s="253">
        <v>7.7010730409999999</v>
      </c>
      <c r="N30" s="253">
        <v>9.1837783949999992</v>
      </c>
      <c r="O30" s="253">
        <v>9.1476215239999998</v>
      </c>
      <c r="P30" s="253">
        <v>9.1642470110000005</v>
      </c>
      <c r="Q30" s="253">
        <v>9.436097599</v>
      </c>
      <c r="R30" s="253">
        <v>9.0634835119999995</v>
      </c>
      <c r="S30" s="253">
        <v>8.0681816570000002</v>
      </c>
      <c r="T30" s="253">
        <v>7.5745297699999998</v>
      </c>
      <c r="U30" s="253">
        <v>6.963609849</v>
      </c>
      <c r="V30" s="253">
        <v>7.4403484889999998</v>
      </c>
      <c r="W30" s="253">
        <v>6.5068480710000003</v>
      </c>
      <c r="X30" s="253">
        <v>6.3416938859999998</v>
      </c>
      <c r="Y30" s="253">
        <v>7.1993561530000001</v>
      </c>
      <c r="Z30" s="253">
        <v>8.0358046779999999</v>
      </c>
      <c r="AA30" s="253">
        <v>8.1073706300000001</v>
      </c>
      <c r="AB30" s="253">
        <v>8.3994117989999992</v>
      </c>
      <c r="AC30" s="253">
        <v>8.0250828910000003</v>
      </c>
      <c r="AD30" s="253">
        <v>8.1780145639999997</v>
      </c>
      <c r="AE30" s="253">
        <v>6.9404212159999998</v>
      </c>
      <c r="AF30" s="253">
        <v>6.7155259450000004</v>
      </c>
      <c r="AG30" s="253">
        <v>6.048493423</v>
      </c>
      <c r="AH30" s="253">
        <v>5.7672859949999999</v>
      </c>
      <c r="AI30" s="253">
        <v>6.7859408549999998</v>
      </c>
      <c r="AJ30" s="253">
        <v>6.3757098079999999</v>
      </c>
      <c r="AK30" s="253">
        <v>7.5746225650000003</v>
      </c>
      <c r="AL30" s="253">
        <v>8.5034629810000002</v>
      </c>
      <c r="AM30" s="253">
        <v>8.5473233040000007</v>
      </c>
      <c r="AN30" s="253">
        <v>8.6248000939999994</v>
      </c>
      <c r="AO30" s="253">
        <v>8.5874040429999994</v>
      </c>
      <c r="AP30" s="253">
        <v>9.2183986410000003</v>
      </c>
      <c r="AQ30" s="253">
        <v>7.3822442329999998</v>
      </c>
      <c r="AR30" s="253">
        <v>7.2204619289999998</v>
      </c>
      <c r="AS30" s="253">
        <v>7.6943545780000004</v>
      </c>
      <c r="AT30" s="253">
        <v>7.806865395</v>
      </c>
      <c r="AU30" s="253">
        <v>8.0407622320000005</v>
      </c>
      <c r="AV30" s="253">
        <v>9.7125666400000004</v>
      </c>
      <c r="AW30" s="253">
        <v>9.6348952560000001</v>
      </c>
      <c r="AX30" s="253">
        <v>10.62208263</v>
      </c>
      <c r="AY30" s="253">
        <v>10.838725950000001</v>
      </c>
      <c r="AZ30" s="253">
        <v>10.46415</v>
      </c>
      <c r="BA30" s="253">
        <v>10.18857</v>
      </c>
      <c r="BB30" s="348">
        <v>10.28965</v>
      </c>
      <c r="BC30" s="348">
        <v>10.010949999999999</v>
      </c>
      <c r="BD30" s="348">
        <v>9.4175920000000009</v>
      </c>
      <c r="BE30" s="348">
        <v>9.4286349999999999</v>
      </c>
      <c r="BF30" s="348">
        <v>9.4035620000000009</v>
      </c>
      <c r="BG30" s="348">
        <v>9.3310790000000008</v>
      </c>
      <c r="BH30" s="348">
        <v>9.2179319999999993</v>
      </c>
      <c r="BI30" s="348">
        <v>10.229179999999999</v>
      </c>
      <c r="BJ30" s="348">
        <v>10.89284</v>
      </c>
      <c r="BK30" s="348">
        <v>10.553290000000001</v>
      </c>
      <c r="BL30" s="348">
        <v>10.43469</v>
      </c>
      <c r="BM30" s="348">
        <v>10.20636</v>
      </c>
      <c r="BN30" s="348">
        <v>10.123530000000001</v>
      </c>
      <c r="BO30" s="348">
        <v>9.2139109999999995</v>
      </c>
      <c r="BP30" s="348">
        <v>8.2988389999999992</v>
      </c>
      <c r="BQ30" s="348">
        <v>8.0948250000000002</v>
      </c>
      <c r="BR30" s="348">
        <v>7.9412149999999997</v>
      </c>
      <c r="BS30" s="348">
        <v>7.8236280000000002</v>
      </c>
      <c r="BT30" s="348">
        <v>7.7114070000000003</v>
      </c>
      <c r="BU30" s="348">
        <v>8.7784709999999997</v>
      </c>
      <c r="BV30" s="348">
        <v>9.5901599999999991</v>
      </c>
    </row>
    <row r="31" spans="1:74" ht="11.15" customHeight="1" x14ac:dyDescent="0.25">
      <c r="A31" s="84" t="s">
        <v>666</v>
      </c>
      <c r="B31" s="184" t="s">
        <v>465</v>
      </c>
      <c r="C31" s="253">
        <v>7.9996976530000001</v>
      </c>
      <c r="D31" s="253">
        <v>8.6365402039999992</v>
      </c>
      <c r="E31" s="253">
        <v>8.7142665239999992</v>
      </c>
      <c r="F31" s="253">
        <v>7.7343118410000002</v>
      </c>
      <c r="G31" s="253">
        <v>7.8042929750000001</v>
      </c>
      <c r="H31" s="253">
        <v>7.5932883029999996</v>
      </c>
      <c r="I31" s="253">
        <v>7.7940614369999999</v>
      </c>
      <c r="J31" s="253">
        <v>7.8897683619999999</v>
      </c>
      <c r="K31" s="253">
        <v>7.6537011619999999</v>
      </c>
      <c r="L31" s="253">
        <v>7.2342605799999999</v>
      </c>
      <c r="M31" s="253">
        <v>7.6251322620000002</v>
      </c>
      <c r="N31" s="253">
        <v>8.3821131859999998</v>
      </c>
      <c r="O31" s="253">
        <v>9.1977177250000004</v>
      </c>
      <c r="P31" s="253">
        <v>8.6666292469999995</v>
      </c>
      <c r="Q31" s="253">
        <v>8.2237422969999994</v>
      </c>
      <c r="R31" s="253">
        <v>7.8268392870000003</v>
      </c>
      <c r="S31" s="253">
        <v>7.2934131940000002</v>
      </c>
      <c r="T31" s="253">
        <v>6.9285627779999999</v>
      </c>
      <c r="U31" s="253">
        <v>7.1041812269999998</v>
      </c>
      <c r="V31" s="253">
        <v>6.3398464309999998</v>
      </c>
      <c r="W31" s="253">
        <v>6.4945278430000002</v>
      </c>
      <c r="X31" s="253">
        <v>7.0161503659999997</v>
      </c>
      <c r="Y31" s="253">
        <v>6.9045791379999999</v>
      </c>
      <c r="Z31" s="253">
        <v>7.3948052940000002</v>
      </c>
      <c r="AA31" s="253">
        <v>6.766684648</v>
      </c>
      <c r="AB31" s="253">
        <v>7.7677115839999997</v>
      </c>
      <c r="AC31" s="253">
        <v>7.8242594509999996</v>
      </c>
      <c r="AD31" s="253">
        <v>7.0879040169999996</v>
      </c>
      <c r="AE31" s="253">
        <v>6.734321402</v>
      </c>
      <c r="AF31" s="253">
        <v>6.4808426939999997</v>
      </c>
      <c r="AG31" s="253">
        <v>7.4289250469999999</v>
      </c>
      <c r="AH31" s="253">
        <v>6.8706215459999997</v>
      </c>
      <c r="AI31" s="253">
        <v>8.2387642900000007</v>
      </c>
      <c r="AJ31" s="253">
        <v>7.2194480680000002</v>
      </c>
      <c r="AK31" s="253">
        <v>7.6205447709999996</v>
      </c>
      <c r="AL31" s="253">
        <v>8.0766385399999994</v>
      </c>
      <c r="AM31" s="253">
        <v>7.7395140690000002</v>
      </c>
      <c r="AN31" s="253">
        <v>7.3281779560000002</v>
      </c>
      <c r="AO31" s="253">
        <v>7.9730166740000001</v>
      </c>
      <c r="AP31" s="253">
        <v>7.5082129120000003</v>
      </c>
      <c r="AQ31" s="253">
        <v>7.4377529180000002</v>
      </c>
      <c r="AR31" s="253">
        <v>7.0036476319999998</v>
      </c>
      <c r="AS31" s="253">
        <v>7.6167235949999998</v>
      </c>
      <c r="AT31" s="253">
        <v>7.7253921329999997</v>
      </c>
      <c r="AU31" s="253">
        <v>8.4122769480000006</v>
      </c>
      <c r="AV31" s="253">
        <v>9.9581776600000005</v>
      </c>
      <c r="AW31" s="253">
        <v>10.112919959999999</v>
      </c>
      <c r="AX31" s="253">
        <v>10.61881286</v>
      </c>
      <c r="AY31" s="253">
        <v>10.51837164</v>
      </c>
      <c r="AZ31" s="253">
        <v>10.23118</v>
      </c>
      <c r="BA31" s="253">
        <v>10.186450000000001</v>
      </c>
      <c r="BB31" s="348">
        <v>9.7750439999999994</v>
      </c>
      <c r="BC31" s="348">
        <v>9.9220939999999995</v>
      </c>
      <c r="BD31" s="348">
        <v>9.9996340000000004</v>
      </c>
      <c r="BE31" s="348">
        <v>9.9993890000000007</v>
      </c>
      <c r="BF31" s="348">
        <v>9.8721449999999997</v>
      </c>
      <c r="BG31" s="348">
        <v>9.9203740000000007</v>
      </c>
      <c r="BH31" s="348">
        <v>9.9362790000000007</v>
      </c>
      <c r="BI31" s="348">
        <v>10.1541</v>
      </c>
      <c r="BJ31" s="348">
        <v>10.069419999999999</v>
      </c>
      <c r="BK31" s="348">
        <v>10.057370000000001</v>
      </c>
      <c r="BL31" s="348">
        <v>10.034369999999999</v>
      </c>
      <c r="BM31" s="348">
        <v>9.9529669999999992</v>
      </c>
      <c r="BN31" s="348">
        <v>9.2261679999999995</v>
      </c>
      <c r="BO31" s="348">
        <v>8.7838899999999995</v>
      </c>
      <c r="BP31" s="348">
        <v>8.5276429999999994</v>
      </c>
      <c r="BQ31" s="348">
        <v>8.2915790000000005</v>
      </c>
      <c r="BR31" s="348">
        <v>8.0399989999999999</v>
      </c>
      <c r="BS31" s="348">
        <v>8.0386299999999995</v>
      </c>
      <c r="BT31" s="348">
        <v>8.0705930000000006</v>
      </c>
      <c r="BU31" s="348">
        <v>8.3757699999999993</v>
      </c>
      <c r="BV31" s="348">
        <v>8.419314</v>
      </c>
    </row>
    <row r="32" spans="1:74" ht="11.15" customHeight="1" x14ac:dyDescent="0.25">
      <c r="A32" s="84" t="s">
        <v>667</v>
      </c>
      <c r="B32" s="186" t="s">
        <v>433</v>
      </c>
      <c r="C32" s="253">
        <v>5.6782751129999998</v>
      </c>
      <c r="D32" s="253">
        <v>6.0584974200000001</v>
      </c>
      <c r="E32" s="253">
        <v>5.479455561</v>
      </c>
      <c r="F32" s="253">
        <v>4.9825646729999997</v>
      </c>
      <c r="G32" s="253">
        <v>5.0365299349999999</v>
      </c>
      <c r="H32" s="253">
        <v>5.3917055520000003</v>
      </c>
      <c r="I32" s="253">
        <v>5.2669657289999998</v>
      </c>
      <c r="J32" s="253">
        <v>5.3767458850000001</v>
      </c>
      <c r="K32" s="253">
        <v>5.1075742499999999</v>
      </c>
      <c r="L32" s="253">
        <v>5.2344852560000001</v>
      </c>
      <c r="M32" s="253">
        <v>5.709217743</v>
      </c>
      <c r="N32" s="253">
        <v>6.2114430230000002</v>
      </c>
      <c r="O32" s="253">
        <v>5.6796038500000003</v>
      </c>
      <c r="P32" s="253">
        <v>5.5348654310000001</v>
      </c>
      <c r="Q32" s="253">
        <v>5.7705517009999996</v>
      </c>
      <c r="R32" s="253">
        <v>5.5089889579999998</v>
      </c>
      <c r="S32" s="253">
        <v>4.8662299290000002</v>
      </c>
      <c r="T32" s="253">
        <v>5.6010130709999997</v>
      </c>
      <c r="U32" s="253">
        <v>5.6483456079999996</v>
      </c>
      <c r="V32" s="253">
        <v>5.3993343019999998</v>
      </c>
      <c r="W32" s="253">
        <v>5.2632186900000004</v>
      </c>
      <c r="X32" s="253">
        <v>5.0546303229999996</v>
      </c>
      <c r="Y32" s="253">
        <v>5.0272254710000004</v>
      </c>
      <c r="Z32" s="253">
        <v>4.9947056439999997</v>
      </c>
      <c r="AA32" s="253">
        <v>4.82703039</v>
      </c>
      <c r="AB32" s="253">
        <v>4.8560861080000004</v>
      </c>
      <c r="AC32" s="253">
        <v>4.8794510139999998</v>
      </c>
      <c r="AD32" s="253">
        <v>4.8252777650000001</v>
      </c>
      <c r="AE32" s="253">
        <v>4.5470304519999996</v>
      </c>
      <c r="AF32" s="253">
        <v>3.945468408</v>
      </c>
      <c r="AG32" s="253">
        <v>3.5961464680000002</v>
      </c>
      <c r="AH32" s="253">
        <v>4.4645599980000004</v>
      </c>
      <c r="AI32" s="253">
        <v>4.4466762900000001</v>
      </c>
      <c r="AJ32" s="253">
        <v>4.6449746440000004</v>
      </c>
      <c r="AK32" s="253">
        <v>5.4177987779999999</v>
      </c>
      <c r="AL32" s="253">
        <v>5.1781524919999997</v>
      </c>
      <c r="AM32" s="253">
        <v>5.2101626850000002</v>
      </c>
      <c r="AN32" s="253">
        <v>5.3146143300000004</v>
      </c>
      <c r="AO32" s="253">
        <v>5.8844723200000004</v>
      </c>
      <c r="AP32" s="253">
        <v>8.2303054850000006</v>
      </c>
      <c r="AQ32" s="253">
        <v>7.9867258550000004</v>
      </c>
      <c r="AR32" s="253">
        <v>8.1824977019999992</v>
      </c>
      <c r="AS32" s="253">
        <v>7.6372847239999997</v>
      </c>
      <c r="AT32" s="253">
        <v>9.7501138130000005</v>
      </c>
      <c r="AU32" s="253">
        <v>8.1725513129999996</v>
      </c>
      <c r="AV32" s="253">
        <v>7.9690311100000004</v>
      </c>
      <c r="AW32" s="253">
        <v>8.5069010219999992</v>
      </c>
      <c r="AX32" s="253">
        <v>7.4390687370000004</v>
      </c>
      <c r="AY32" s="253">
        <v>7.7706744390000004</v>
      </c>
      <c r="AZ32" s="253">
        <v>7.6354119999999996</v>
      </c>
      <c r="BA32" s="253">
        <v>7.7375829999999999</v>
      </c>
      <c r="BB32" s="348">
        <v>8.0272039999999993</v>
      </c>
      <c r="BC32" s="348">
        <v>8.019444</v>
      </c>
      <c r="BD32" s="348">
        <v>8.2823829999999994</v>
      </c>
      <c r="BE32" s="348">
        <v>8.3587640000000007</v>
      </c>
      <c r="BF32" s="348">
        <v>8.4597909999999992</v>
      </c>
      <c r="BG32" s="348">
        <v>8.0984560000000005</v>
      </c>
      <c r="BH32" s="348">
        <v>7.777927</v>
      </c>
      <c r="BI32" s="348">
        <v>8.0098090000000006</v>
      </c>
      <c r="BJ32" s="348">
        <v>7.9899120000000003</v>
      </c>
      <c r="BK32" s="348">
        <v>8.0147290000000009</v>
      </c>
      <c r="BL32" s="348">
        <v>7.951308</v>
      </c>
      <c r="BM32" s="348">
        <v>7.8177659999999998</v>
      </c>
      <c r="BN32" s="348">
        <v>7.4731949999999996</v>
      </c>
      <c r="BO32" s="348">
        <v>6.7620899999999997</v>
      </c>
      <c r="BP32" s="348">
        <v>6.7288500000000004</v>
      </c>
      <c r="BQ32" s="348">
        <v>6.6611599999999997</v>
      </c>
      <c r="BR32" s="348">
        <v>6.7258899999999997</v>
      </c>
      <c r="BS32" s="348">
        <v>6.4022119999999996</v>
      </c>
      <c r="BT32" s="348">
        <v>6.1616419999999996</v>
      </c>
      <c r="BU32" s="348">
        <v>6.5491190000000001</v>
      </c>
      <c r="BV32" s="348">
        <v>6.7323250000000003</v>
      </c>
    </row>
    <row r="33" spans="1:74" ht="11.15" customHeight="1" x14ac:dyDescent="0.25">
      <c r="A33" s="84" t="s">
        <v>668</v>
      </c>
      <c r="B33" s="186" t="s">
        <v>434</v>
      </c>
      <c r="C33" s="253">
        <v>5.1781196510000003</v>
      </c>
      <c r="D33" s="253">
        <v>5.4878015160000002</v>
      </c>
      <c r="E33" s="253">
        <v>4.6504117310000002</v>
      </c>
      <c r="F33" s="253">
        <v>4.3626487940000001</v>
      </c>
      <c r="G33" s="253">
        <v>4.2279227730000004</v>
      </c>
      <c r="H33" s="253">
        <v>4.1206262569999996</v>
      </c>
      <c r="I33" s="253">
        <v>4.1299123</v>
      </c>
      <c r="J33" s="253">
        <v>4.2224060210000003</v>
      </c>
      <c r="K33" s="253">
        <v>4.2676874439999999</v>
      </c>
      <c r="L33" s="253">
        <v>4.4158694010000001</v>
      </c>
      <c r="M33" s="253">
        <v>5.066555535</v>
      </c>
      <c r="N33" s="253">
        <v>5.6194032529999998</v>
      </c>
      <c r="O33" s="253">
        <v>5.5565839989999999</v>
      </c>
      <c r="P33" s="253">
        <v>5.1902188550000004</v>
      </c>
      <c r="Q33" s="253">
        <v>4.7315579540000003</v>
      </c>
      <c r="R33" s="253">
        <v>4.2414356399999997</v>
      </c>
      <c r="S33" s="253">
        <v>3.868943206</v>
      </c>
      <c r="T33" s="253">
        <v>3.6865575690000001</v>
      </c>
      <c r="U33" s="253">
        <v>3.4406863099999998</v>
      </c>
      <c r="V33" s="253">
        <v>3.4297399080000002</v>
      </c>
      <c r="W33" s="253">
        <v>3.4535810900000001</v>
      </c>
      <c r="X33" s="253">
        <v>3.7047514499999998</v>
      </c>
      <c r="Y33" s="253">
        <v>4.3556617290000004</v>
      </c>
      <c r="Z33" s="253">
        <v>4.439762998</v>
      </c>
      <c r="AA33" s="253">
        <v>4.2032377179999996</v>
      </c>
      <c r="AB33" s="253">
        <v>3.9729679330000001</v>
      </c>
      <c r="AC33" s="253">
        <v>3.8315955490000002</v>
      </c>
      <c r="AD33" s="253">
        <v>3.4640741880000001</v>
      </c>
      <c r="AE33" s="253">
        <v>3.405665548</v>
      </c>
      <c r="AF33" s="253">
        <v>3.1171763260000001</v>
      </c>
      <c r="AG33" s="253">
        <v>2.9810158850000001</v>
      </c>
      <c r="AH33" s="253">
        <v>3.0729713190000001</v>
      </c>
      <c r="AI33" s="253">
        <v>3.4653560360000002</v>
      </c>
      <c r="AJ33" s="253">
        <v>3.5329439439999999</v>
      </c>
      <c r="AK33" s="253">
        <v>4.4921060099999996</v>
      </c>
      <c r="AL33" s="253">
        <v>4.3829930370000003</v>
      </c>
      <c r="AM33" s="253">
        <v>4.1288981680000001</v>
      </c>
      <c r="AN33" s="253">
        <v>6.2626127089999999</v>
      </c>
      <c r="AO33" s="253">
        <v>5.0086910949999996</v>
      </c>
      <c r="AP33" s="253">
        <v>4.2564643850000001</v>
      </c>
      <c r="AQ33" s="253">
        <v>4.4460268809999999</v>
      </c>
      <c r="AR33" s="253">
        <v>4.3248150680000004</v>
      </c>
      <c r="AS33" s="253">
        <v>5.0914231369999996</v>
      </c>
      <c r="AT33" s="253">
        <v>5.127121689</v>
      </c>
      <c r="AU33" s="253">
        <v>5.5651077469999999</v>
      </c>
      <c r="AV33" s="253">
        <v>6.5099195319999996</v>
      </c>
      <c r="AW33" s="253">
        <v>7.891802019</v>
      </c>
      <c r="AX33" s="253">
        <v>6.5636071549999997</v>
      </c>
      <c r="AY33" s="253">
        <v>8.3633910900000004</v>
      </c>
      <c r="AZ33" s="253">
        <v>7.7863899999999999</v>
      </c>
      <c r="BA33" s="253">
        <v>7.247198</v>
      </c>
      <c r="BB33" s="348">
        <v>7.1501619999999999</v>
      </c>
      <c r="BC33" s="348">
        <v>7.0072450000000002</v>
      </c>
      <c r="BD33" s="348">
        <v>7.0096559999999997</v>
      </c>
      <c r="BE33" s="348">
        <v>7.0672829999999998</v>
      </c>
      <c r="BF33" s="348">
        <v>7.0298470000000002</v>
      </c>
      <c r="BG33" s="348">
        <v>7.0373390000000002</v>
      </c>
      <c r="BH33" s="348">
        <v>7.0052479999999999</v>
      </c>
      <c r="BI33" s="348">
        <v>7.1763279999999998</v>
      </c>
      <c r="BJ33" s="348">
        <v>7.4137449999999996</v>
      </c>
      <c r="BK33" s="348">
        <v>7.2640940000000001</v>
      </c>
      <c r="BL33" s="348">
        <v>7.2547370000000004</v>
      </c>
      <c r="BM33" s="348">
        <v>6.8262409999999996</v>
      </c>
      <c r="BN33" s="348">
        <v>6.2045079999999997</v>
      </c>
      <c r="BO33" s="348">
        <v>5.5850070000000001</v>
      </c>
      <c r="BP33" s="348">
        <v>5.3563520000000002</v>
      </c>
      <c r="BQ33" s="348">
        <v>5.2904169999999997</v>
      </c>
      <c r="BR33" s="348">
        <v>5.2231399999999999</v>
      </c>
      <c r="BS33" s="348">
        <v>5.2592270000000001</v>
      </c>
      <c r="BT33" s="348">
        <v>5.3049949999999999</v>
      </c>
      <c r="BU33" s="348">
        <v>5.635955</v>
      </c>
      <c r="BV33" s="348">
        <v>6.0574560000000002</v>
      </c>
    </row>
    <row r="34" spans="1:74" ht="11.15" customHeight="1" x14ac:dyDescent="0.25">
      <c r="A34" s="84" t="s">
        <v>669</v>
      </c>
      <c r="B34" s="186" t="s">
        <v>435</v>
      </c>
      <c r="C34" s="253">
        <v>5.574966571</v>
      </c>
      <c r="D34" s="253">
        <v>5.5302716119999999</v>
      </c>
      <c r="E34" s="253">
        <v>4.9026694940000004</v>
      </c>
      <c r="F34" s="253">
        <v>4.7967350209999999</v>
      </c>
      <c r="G34" s="253">
        <v>4.6702974150000003</v>
      </c>
      <c r="H34" s="253">
        <v>4.4885947679999996</v>
      </c>
      <c r="I34" s="253">
        <v>4.7332337610000002</v>
      </c>
      <c r="J34" s="253">
        <v>4.5998128149999999</v>
      </c>
      <c r="K34" s="253">
        <v>4.6889455330000001</v>
      </c>
      <c r="L34" s="253">
        <v>4.7521845750000002</v>
      </c>
      <c r="M34" s="253">
        <v>5.2235710470000001</v>
      </c>
      <c r="N34" s="253">
        <v>6.204344721</v>
      </c>
      <c r="O34" s="253">
        <v>6.019595764</v>
      </c>
      <c r="P34" s="253">
        <v>5.3907675309999998</v>
      </c>
      <c r="Q34" s="253">
        <v>5.0429422979999998</v>
      </c>
      <c r="R34" s="253">
        <v>4.8895986679999996</v>
      </c>
      <c r="S34" s="253">
        <v>4.4103693369999997</v>
      </c>
      <c r="T34" s="253">
        <v>4.4591627129999996</v>
      </c>
      <c r="U34" s="253">
        <v>4.2541985010000003</v>
      </c>
      <c r="V34" s="253">
        <v>4.0784846259999998</v>
      </c>
      <c r="W34" s="253">
        <v>4.5611848940000002</v>
      </c>
      <c r="X34" s="253">
        <v>3.8195182569999999</v>
      </c>
      <c r="Y34" s="253">
        <v>4.7151134920000004</v>
      </c>
      <c r="Z34" s="253">
        <v>4.5328653509999999</v>
      </c>
      <c r="AA34" s="253">
        <v>4.4369634509999996</v>
      </c>
      <c r="AB34" s="253">
        <v>4.1660742339999999</v>
      </c>
      <c r="AC34" s="253">
        <v>3.985859998</v>
      </c>
      <c r="AD34" s="253">
        <v>3.8030286229999999</v>
      </c>
      <c r="AE34" s="253">
        <v>3.7476154789999998</v>
      </c>
      <c r="AF34" s="253">
        <v>3.6387378130000001</v>
      </c>
      <c r="AG34" s="253">
        <v>3.4572384839999999</v>
      </c>
      <c r="AH34" s="253">
        <v>3.5988684989999999</v>
      </c>
      <c r="AI34" s="253">
        <v>4.2602785619999999</v>
      </c>
      <c r="AJ34" s="253">
        <v>4.1376991820000004</v>
      </c>
      <c r="AK34" s="253">
        <v>4.7594766579999996</v>
      </c>
      <c r="AL34" s="253">
        <v>4.9884726759999998</v>
      </c>
      <c r="AM34" s="253">
        <v>5.0220732640000003</v>
      </c>
      <c r="AN34" s="253">
        <v>5.2970003849999996</v>
      </c>
      <c r="AO34" s="253">
        <v>5.079808935</v>
      </c>
      <c r="AP34" s="253">
        <v>4.6361488489999996</v>
      </c>
      <c r="AQ34" s="253">
        <v>4.7565815379999998</v>
      </c>
      <c r="AR34" s="253">
        <v>4.9112326150000003</v>
      </c>
      <c r="AS34" s="253">
        <v>6.1477042400000004</v>
      </c>
      <c r="AT34" s="253">
        <v>5.7618083159999998</v>
      </c>
      <c r="AU34" s="253">
        <v>6.1492948600000004</v>
      </c>
      <c r="AV34" s="253">
        <v>7.2939471520000003</v>
      </c>
      <c r="AW34" s="253">
        <v>7.7980903430000001</v>
      </c>
      <c r="AX34" s="253">
        <v>7.8601329990000002</v>
      </c>
      <c r="AY34" s="253">
        <v>7.2633148399999996</v>
      </c>
      <c r="AZ34" s="253">
        <v>6.9196239999999998</v>
      </c>
      <c r="BA34" s="253">
        <v>6.8164499999999997</v>
      </c>
      <c r="BB34" s="348">
        <v>7.0630240000000004</v>
      </c>
      <c r="BC34" s="348">
        <v>7.5877590000000001</v>
      </c>
      <c r="BD34" s="348">
        <v>7.4393409999999998</v>
      </c>
      <c r="BE34" s="348">
        <v>7.5177079999999998</v>
      </c>
      <c r="BF34" s="348">
        <v>7.457147</v>
      </c>
      <c r="BG34" s="348">
        <v>7.3518299999999996</v>
      </c>
      <c r="BH34" s="348">
        <v>7.2196049999999996</v>
      </c>
      <c r="BI34" s="348">
        <v>7.2137669999999998</v>
      </c>
      <c r="BJ34" s="348">
        <v>7.4747519999999996</v>
      </c>
      <c r="BK34" s="348">
        <v>7.4503450000000004</v>
      </c>
      <c r="BL34" s="348">
        <v>7.2821319999999998</v>
      </c>
      <c r="BM34" s="348">
        <v>6.8648629999999997</v>
      </c>
      <c r="BN34" s="348">
        <v>6.3323539999999996</v>
      </c>
      <c r="BO34" s="348">
        <v>5.8114860000000004</v>
      </c>
      <c r="BP34" s="348">
        <v>5.5590460000000004</v>
      </c>
      <c r="BQ34" s="348">
        <v>5.6274819999999997</v>
      </c>
      <c r="BR34" s="348">
        <v>5.6266489999999996</v>
      </c>
      <c r="BS34" s="348">
        <v>5.6322469999999996</v>
      </c>
      <c r="BT34" s="348">
        <v>5.6208419999999997</v>
      </c>
      <c r="BU34" s="348">
        <v>5.8083590000000003</v>
      </c>
      <c r="BV34" s="348">
        <v>6.3319919999999996</v>
      </c>
    </row>
    <row r="35" spans="1:74" ht="11.15" customHeight="1" x14ac:dyDescent="0.25">
      <c r="A35" s="84" t="s">
        <v>670</v>
      </c>
      <c r="B35" s="186" t="s">
        <v>436</v>
      </c>
      <c r="C35" s="253">
        <v>4.963506765</v>
      </c>
      <c r="D35" s="253">
        <v>5.2431507880000003</v>
      </c>
      <c r="E35" s="253">
        <v>4.4809534859999998</v>
      </c>
      <c r="F35" s="253">
        <v>4.2765136310000003</v>
      </c>
      <c r="G35" s="253">
        <v>4.1730405169999996</v>
      </c>
      <c r="H35" s="253">
        <v>4.0775896539999996</v>
      </c>
      <c r="I35" s="253">
        <v>4.1381297129999997</v>
      </c>
      <c r="J35" s="253">
        <v>4.057078057</v>
      </c>
      <c r="K35" s="253">
        <v>4.1101283950000003</v>
      </c>
      <c r="L35" s="253">
        <v>4.2564499500000004</v>
      </c>
      <c r="M35" s="253">
        <v>4.7175469999999997</v>
      </c>
      <c r="N35" s="253">
        <v>5.5011422059999999</v>
      </c>
      <c r="O35" s="253">
        <v>5.3636125349999997</v>
      </c>
      <c r="P35" s="253">
        <v>5.0608383950000002</v>
      </c>
      <c r="Q35" s="253">
        <v>4.5300804250000004</v>
      </c>
      <c r="R35" s="253">
        <v>4.391453898</v>
      </c>
      <c r="S35" s="253">
        <v>3.9393891110000001</v>
      </c>
      <c r="T35" s="253">
        <v>3.91807478</v>
      </c>
      <c r="U35" s="253">
        <v>3.700931282</v>
      </c>
      <c r="V35" s="253">
        <v>3.5440065619999999</v>
      </c>
      <c r="W35" s="253">
        <v>3.6306220300000001</v>
      </c>
      <c r="X35" s="253">
        <v>3.764511814</v>
      </c>
      <c r="Y35" s="253">
        <v>4.2151852329999997</v>
      </c>
      <c r="Z35" s="253">
        <v>4.3491368460000004</v>
      </c>
      <c r="AA35" s="253">
        <v>4.1775312920000003</v>
      </c>
      <c r="AB35" s="253">
        <v>4.0221023489999999</v>
      </c>
      <c r="AC35" s="253">
        <v>3.8618064150000002</v>
      </c>
      <c r="AD35" s="253">
        <v>3.4357460259999999</v>
      </c>
      <c r="AE35" s="253">
        <v>3.397154826</v>
      </c>
      <c r="AF35" s="253">
        <v>3.1697428200000002</v>
      </c>
      <c r="AG35" s="253">
        <v>3.0631307639999998</v>
      </c>
      <c r="AH35" s="253">
        <v>3.3136307110000001</v>
      </c>
      <c r="AI35" s="253">
        <v>3.7317939170000001</v>
      </c>
      <c r="AJ35" s="253">
        <v>3.5738007270000001</v>
      </c>
      <c r="AK35" s="253">
        <v>4.3090879700000002</v>
      </c>
      <c r="AL35" s="253">
        <v>4.487178857</v>
      </c>
      <c r="AM35" s="253">
        <v>4.4659561559999998</v>
      </c>
      <c r="AN35" s="253">
        <v>5.1071193910000003</v>
      </c>
      <c r="AO35" s="253">
        <v>4.5939739959999999</v>
      </c>
      <c r="AP35" s="253">
        <v>4.1502156990000003</v>
      </c>
      <c r="AQ35" s="253">
        <v>4.2757383649999996</v>
      </c>
      <c r="AR35" s="253">
        <v>4.4172111860000003</v>
      </c>
      <c r="AS35" s="253">
        <v>4.971251777</v>
      </c>
      <c r="AT35" s="253">
        <v>5.1685583749999999</v>
      </c>
      <c r="AU35" s="253">
        <v>5.9631895129999997</v>
      </c>
      <c r="AV35" s="253">
        <v>7.1122961660000001</v>
      </c>
      <c r="AW35" s="253">
        <v>7.410291044</v>
      </c>
      <c r="AX35" s="253">
        <v>7.1027501160000002</v>
      </c>
      <c r="AY35" s="253">
        <v>6.3528172390000002</v>
      </c>
      <c r="AZ35" s="253">
        <v>6.4517199999999999</v>
      </c>
      <c r="BA35" s="253">
        <v>6.4787439999999998</v>
      </c>
      <c r="BB35" s="348">
        <v>6.7205370000000002</v>
      </c>
      <c r="BC35" s="348">
        <v>7.1647249999999998</v>
      </c>
      <c r="BD35" s="348">
        <v>7.1370209999999998</v>
      </c>
      <c r="BE35" s="348">
        <v>7.076136</v>
      </c>
      <c r="BF35" s="348">
        <v>6.9908739999999998</v>
      </c>
      <c r="BG35" s="348">
        <v>6.8672269999999997</v>
      </c>
      <c r="BH35" s="348">
        <v>6.8348969999999998</v>
      </c>
      <c r="BI35" s="348">
        <v>6.8471549999999999</v>
      </c>
      <c r="BJ35" s="348">
        <v>7.0195109999999996</v>
      </c>
      <c r="BK35" s="348">
        <v>6.994758</v>
      </c>
      <c r="BL35" s="348">
        <v>6.9068659999999999</v>
      </c>
      <c r="BM35" s="348">
        <v>6.5479510000000003</v>
      </c>
      <c r="BN35" s="348">
        <v>5.9788199999999998</v>
      </c>
      <c r="BO35" s="348">
        <v>5.438561</v>
      </c>
      <c r="BP35" s="348">
        <v>5.2615879999999997</v>
      </c>
      <c r="BQ35" s="348">
        <v>5.1714190000000002</v>
      </c>
      <c r="BR35" s="348">
        <v>5.1432510000000002</v>
      </c>
      <c r="BS35" s="348">
        <v>5.1218389999999996</v>
      </c>
      <c r="BT35" s="348">
        <v>5.2182899999999997</v>
      </c>
      <c r="BU35" s="348">
        <v>5.4401739999999998</v>
      </c>
      <c r="BV35" s="348">
        <v>5.856884</v>
      </c>
    </row>
    <row r="36" spans="1:74" ht="11.15" customHeight="1" x14ac:dyDescent="0.25">
      <c r="A36" s="84" t="s">
        <v>671</v>
      </c>
      <c r="B36" s="186" t="s">
        <v>437</v>
      </c>
      <c r="C36" s="253">
        <v>3.3811838399999998</v>
      </c>
      <c r="D36" s="253">
        <v>3.7952961580000002</v>
      </c>
      <c r="E36" s="253">
        <v>2.9307703250000001</v>
      </c>
      <c r="F36" s="253">
        <v>2.9942097269999999</v>
      </c>
      <c r="G36" s="253">
        <v>3.1324591669999999</v>
      </c>
      <c r="H36" s="253">
        <v>3.2389409329999999</v>
      </c>
      <c r="I36" s="253">
        <v>3.208735651</v>
      </c>
      <c r="J36" s="253">
        <v>3.0436317549999998</v>
      </c>
      <c r="K36" s="253">
        <v>3.1945528529999998</v>
      </c>
      <c r="L36" s="253">
        <v>3.4819460000000002</v>
      </c>
      <c r="M36" s="253">
        <v>3.8401148690000002</v>
      </c>
      <c r="N36" s="253">
        <v>4.8288814520000001</v>
      </c>
      <c r="O36" s="253">
        <v>3.9936486169999998</v>
      </c>
      <c r="P36" s="253">
        <v>3.3418425900000002</v>
      </c>
      <c r="Q36" s="253">
        <v>3.0861114180000002</v>
      </c>
      <c r="R36" s="253">
        <v>2.9704323979999998</v>
      </c>
      <c r="S36" s="253">
        <v>2.8611880140000001</v>
      </c>
      <c r="T36" s="253">
        <v>2.8464452329999999</v>
      </c>
      <c r="U36" s="253">
        <v>2.6486295200000001</v>
      </c>
      <c r="V36" s="253">
        <v>2.4221414999999999</v>
      </c>
      <c r="W36" s="253">
        <v>2.5498623459999998</v>
      </c>
      <c r="X36" s="253">
        <v>2.5774155940000001</v>
      </c>
      <c r="Y36" s="253">
        <v>2.7995511240000002</v>
      </c>
      <c r="Z36" s="253">
        <v>2.5842316510000001</v>
      </c>
      <c r="AA36" s="253">
        <v>2.3633461439999999</v>
      </c>
      <c r="AB36" s="253">
        <v>2.1490704740000002</v>
      </c>
      <c r="AC36" s="253">
        <v>2.069702285</v>
      </c>
      <c r="AD36" s="253">
        <v>1.8865170090000001</v>
      </c>
      <c r="AE36" s="253">
        <v>2.0088990010000001</v>
      </c>
      <c r="AF36" s="253">
        <v>1.9220591970000001</v>
      </c>
      <c r="AG36" s="253">
        <v>1.7732842559999999</v>
      </c>
      <c r="AH36" s="253">
        <v>2.1703276460000001</v>
      </c>
      <c r="AI36" s="253">
        <v>2.6363680980000002</v>
      </c>
      <c r="AJ36" s="253">
        <v>2.513309199</v>
      </c>
      <c r="AK36" s="253">
        <v>3.1295240469999999</v>
      </c>
      <c r="AL36" s="253">
        <v>3.0753138560000002</v>
      </c>
      <c r="AM36" s="253">
        <v>2.8078608580000002</v>
      </c>
      <c r="AN36" s="253">
        <v>14.382853839999999</v>
      </c>
      <c r="AO36" s="253">
        <v>3.0949352960000001</v>
      </c>
      <c r="AP36" s="253">
        <v>2.8848692680000001</v>
      </c>
      <c r="AQ36" s="253">
        <v>3.2861336579999998</v>
      </c>
      <c r="AR36" s="253">
        <v>3.4352208590000002</v>
      </c>
      <c r="AS36" s="253">
        <v>4.0135267920000004</v>
      </c>
      <c r="AT36" s="253">
        <v>4.3525529250000004</v>
      </c>
      <c r="AU36" s="253">
        <v>4.7675017530000003</v>
      </c>
      <c r="AV36" s="253">
        <v>6.0252708000000004</v>
      </c>
      <c r="AW36" s="253">
        <v>6.194179815</v>
      </c>
      <c r="AX36" s="253">
        <v>5.640018092</v>
      </c>
      <c r="AY36" s="253">
        <v>5.107664464</v>
      </c>
      <c r="AZ36" s="253">
        <v>4.7371790000000003</v>
      </c>
      <c r="BA36" s="253">
        <v>5.0287509999999997</v>
      </c>
      <c r="BB36" s="348">
        <v>5.7573359999999996</v>
      </c>
      <c r="BC36" s="348">
        <v>6.260948</v>
      </c>
      <c r="BD36" s="348">
        <v>5.8530689999999996</v>
      </c>
      <c r="BE36" s="348">
        <v>6.0341120000000004</v>
      </c>
      <c r="BF36" s="348">
        <v>6.0319050000000001</v>
      </c>
      <c r="BG36" s="348">
        <v>5.7780709999999997</v>
      </c>
      <c r="BH36" s="348">
        <v>5.6479010000000001</v>
      </c>
      <c r="BI36" s="348">
        <v>5.3767069999999997</v>
      </c>
      <c r="BJ36" s="348">
        <v>5.4745790000000003</v>
      </c>
      <c r="BK36" s="348">
        <v>5.323366</v>
      </c>
      <c r="BL36" s="348">
        <v>5.2116769999999999</v>
      </c>
      <c r="BM36" s="348">
        <v>4.8184639999999996</v>
      </c>
      <c r="BN36" s="348">
        <v>4.4396469999999999</v>
      </c>
      <c r="BO36" s="348">
        <v>3.8920710000000001</v>
      </c>
      <c r="BP36" s="348">
        <v>3.9196219999999999</v>
      </c>
      <c r="BQ36" s="348">
        <v>4.0593709999999996</v>
      </c>
      <c r="BR36" s="348">
        <v>4.173368</v>
      </c>
      <c r="BS36" s="348">
        <v>4.0499429999999998</v>
      </c>
      <c r="BT36" s="348">
        <v>4.0515930000000004</v>
      </c>
      <c r="BU36" s="348">
        <v>4.0230269999999999</v>
      </c>
      <c r="BV36" s="348">
        <v>4.3959869999999999</v>
      </c>
    </row>
    <row r="37" spans="1:74" s="85" customFormat="1" ht="11.15" customHeight="1" x14ac:dyDescent="0.25">
      <c r="A37" s="84" t="s">
        <v>672</v>
      </c>
      <c r="B37" s="186" t="s">
        <v>438</v>
      </c>
      <c r="C37" s="253">
        <v>5.4897757179999997</v>
      </c>
      <c r="D37" s="253">
        <v>5.5561704609999998</v>
      </c>
      <c r="E37" s="253">
        <v>5.5665854000000001</v>
      </c>
      <c r="F37" s="253">
        <v>5.3051954329999997</v>
      </c>
      <c r="G37" s="253">
        <v>5.4148031740000002</v>
      </c>
      <c r="H37" s="253">
        <v>5.613036213</v>
      </c>
      <c r="I37" s="253">
        <v>5.5604307469999998</v>
      </c>
      <c r="J37" s="253">
        <v>5.1959126109999998</v>
      </c>
      <c r="K37" s="253">
        <v>3.9763868800000002</v>
      </c>
      <c r="L37" s="253">
        <v>5.1329537409999997</v>
      </c>
      <c r="M37" s="253">
        <v>4.793174456</v>
      </c>
      <c r="N37" s="253">
        <v>4.818905934</v>
      </c>
      <c r="O37" s="253">
        <v>5.2118406129999997</v>
      </c>
      <c r="P37" s="253">
        <v>5.2849429749999999</v>
      </c>
      <c r="Q37" s="253">
        <v>5.1906306439999996</v>
      </c>
      <c r="R37" s="253">
        <v>4.8701073109999999</v>
      </c>
      <c r="S37" s="253">
        <v>4.6042151179999999</v>
      </c>
      <c r="T37" s="253">
        <v>4.6353776959999999</v>
      </c>
      <c r="U37" s="253">
        <v>5.074800529</v>
      </c>
      <c r="V37" s="253">
        <v>4.7441066989999996</v>
      </c>
      <c r="W37" s="253">
        <v>4.8249976119999998</v>
      </c>
      <c r="X37" s="253">
        <v>4.8373020889999996</v>
      </c>
      <c r="Y37" s="253">
        <v>4.6653179390000004</v>
      </c>
      <c r="Z37" s="253">
        <v>4.4868008570000004</v>
      </c>
      <c r="AA37" s="253">
        <v>4.3297598129999999</v>
      </c>
      <c r="AB37" s="253">
        <v>4.3591531400000001</v>
      </c>
      <c r="AC37" s="253">
        <v>4.4004808520000003</v>
      </c>
      <c r="AD37" s="253">
        <v>4.2149364269999996</v>
      </c>
      <c r="AE37" s="253">
        <v>4.5025700850000003</v>
      </c>
      <c r="AF37" s="253">
        <v>5.073605444</v>
      </c>
      <c r="AG37" s="253">
        <v>4.5979828850000004</v>
      </c>
      <c r="AH37" s="253">
        <v>4.5211774990000002</v>
      </c>
      <c r="AI37" s="253">
        <v>4.5978339549999996</v>
      </c>
      <c r="AJ37" s="253">
        <v>4.9945787509999997</v>
      </c>
      <c r="AK37" s="253">
        <v>4.7888944340000004</v>
      </c>
      <c r="AL37" s="253">
        <v>4.8047520390000003</v>
      </c>
      <c r="AM37" s="253">
        <v>4.7501494969999998</v>
      </c>
      <c r="AN37" s="253">
        <v>5.1308698499999998</v>
      </c>
      <c r="AO37" s="253">
        <v>5.0798780460000001</v>
      </c>
      <c r="AP37" s="253">
        <v>4.7135823630000004</v>
      </c>
      <c r="AQ37" s="253">
        <v>5.5493709610000002</v>
      </c>
      <c r="AR37" s="253">
        <v>5.8272142269999998</v>
      </c>
      <c r="AS37" s="253">
        <v>6.3579631150000004</v>
      </c>
      <c r="AT37" s="253">
        <v>6.724400385</v>
      </c>
      <c r="AU37" s="253">
        <v>6.9039406720000001</v>
      </c>
      <c r="AV37" s="253">
        <v>7.5227159260000001</v>
      </c>
      <c r="AW37" s="253">
        <v>7.3612544700000004</v>
      </c>
      <c r="AX37" s="253">
        <v>7.0129700179999999</v>
      </c>
      <c r="AY37" s="253">
        <v>7.0198217200000004</v>
      </c>
      <c r="AZ37" s="253">
        <v>7.1769400000000001</v>
      </c>
      <c r="BA37" s="253">
        <v>7.2622949999999999</v>
      </c>
      <c r="BB37" s="348">
        <v>7.1443300000000001</v>
      </c>
      <c r="BC37" s="348">
        <v>7.2266940000000002</v>
      </c>
      <c r="BD37" s="348">
        <v>7.5072660000000004</v>
      </c>
      <c r="BE37" s="348">
        <v>7.7602380000000002</v>
      </c>
      <c r="BF37" s="348">
        <v>7.7856069999999997</v>
      </c>
      <c r="BG37" s="348">
        <v>7.7792500000000002</v>
      </c>
      <c r="BH37" s="348">
        <v>7.8812179999999996</v>
      </c>
      <c r="BI37" s="348">
        <v>7.5660930000000004</v>
      </c>
      <c r="BJ37" s="348">
        <v>7.5731659999999996</v>
      </c>
      <c r="BK37" s="348">
        <v>7.548915</v>
      </c>
      <c r="BL37" s="348">
        <v>7.6671639999999996</v>
      </c>
      <c r="BM37" s="348">
        <v>7.6402989999999997</v>
      </c>
      <c r="BN37" s="348">
        <v>7.1943849999999996</v>
      </c>
      <c r="BO37" s="348">
        <v>6.9510779999999999</v>
      </c>
      <c r="BP37" s="348">
        <v>6.9728000000000003</v>
      </c>
      <c r="BQ37" s="348">
        <v>7.0142889999999998</v>
      </c>
      <c r="BR37" s="348">
        <v>6.8784770000000002</v>
      </c>
      <c r="BS37" s="348">
        <v>6.7542790000000004</v>
      </c>
      <c r="BT37" s="348">
        <v>6.778721</v>
      </c>
      <c r="BU37" s="348">
        <v>6.4410740000000004</v>
      </c>
      <c r="BV37" s="348">
        <v>6.459759</v>
      </c>
    </row>
    <row r="38" spans="1:74" s="85" customFormat="1" ht="11.15" customHeight="1" x14ac:dyDescent="0.25">
      <c r="A38" s="84" t="s">
        <v>673</v>
      </c>
      <c r="B38" s="186" t="s">
        <v>439</v>
      </c>
      <c r="C38" s="253">
        <v>7.0905676599999996</v>
      </c>
      <c r="D38" s="253">
        <v>6.9850194569999999</v>
      </c>
      <c r="E38" s="253">
        <v>6.922733977</v>
      </c>
      <c r="F38" s="253">
        <v>6.1807968669999998</v>
      </c>
      <c r="G38" s="253">
        <v>6.0497829330000004</v>
      </c>
      <c r="H38" s="253">
        <v>5.9890818069999998</v>
      </c>
      <c r="I38" s="253">
        <v>6.3316232909999997</v>
      </c>
      <c r="J38" s="253">
        <v>7.3885039089999998</v>
      </c>
      <c r="K38" s="253">
        <v>6.7539959549999997</v>
      </c>
      <c r="L38" s="253">
        <v>6.0908687620000004</v>
      </c>
      <c r="M38" s="253">
        <v>6.55490073</v>
      </c>
      <c r="N38" s="253">
        <v>7.3707126900000004</v>
      </c>
      <c r="O38" s="253">
        <v>7.4848898090000002</v>
      </c>
      <c r="P38" s="253">
        <v>7.55094976</v>
      </c>
      <c r="Q38" s="253">
        <v>7.6844428489999999</v>
      </c>
      <c r="R38" s="253">
        <v>6.9207213169999999</v>
      </c>
      <c r="S38" s="253">
        <v>6.4213319330000003</v>
      </c>
      <c r="T38" s="253">
        <v>6.2404728330000001</v>
      </c>
      <c r="U38" s="253">
        <v>6.3567777589999999</v>
      </c>
      <c r="V38" s="253">
        <v>6.354418259</v>
      </c>
      <c r="W38" s="253">
        <v>6.3372388439999998</v>
      </c>
      <c r="X38" s="253">
        <v>6.5598488929999998</v>
      </c>
      <c r="Y38" s="253">
        <v>6.6880260949999997</v>
      </c>
      <c r="Z38" s="253">
        <v>7.5962778990000004</v>
      </c>
      <c r="AA38" s="253">
        <v>7.6384092849999998</v>
      </c>
      <c r="AB38" s="253">
        <v>7.2987912379999997</v>
      </c>
      <c r="AC38" s="253">
        <v>6.988428624</v>
      </c>
      <c r="AD38" s="253">
        <v>6.5295993570000004</v>
      </c>
      <c r="AE38" s="253">
        <v>6.0572283999999996</v>
      </c>
      <c r="AF38" s="253">
        <v>6.222940554</v>
      </c>
      <c r="AG38" s="253">
        <v>6.2236591350000001</v>
      </c>
      <c r="AH38" s="253">
        <v>5.8745971299999997</v>
      </c>
      <c r="AI38" s="253">
        <v>6.0630986240000002</v>
      </c>
      <c r="AJ38" s="253">
        <v>6.5249865180000004</v>
      </c>
      <c r="AK38" s="253">
        <v>6.9436884760000002</v>
      </c>
      <c r="AL38" s="253">
        <v>7.6081284629999999</v>
      </c>
      <c r="AM38" s="253">
        <v>8.4812943950000008</v>
      </c>
      <c r="AN38" s="253">
        <v>8.0838086770000004</v>
      </c>
      <c r="AO38" s="253">
        <v>8.2898293970000001</v>
      </c>
      <c r="AP38" s="253">
        <v>7.4055359740000002</v>
      </c>
      <c r="AQ38" s="253">
        <v>6.9801169390000002</v>
      </c>
      <c r="AR38" s="253">
        <v>7.3485283260000003</v>
      </c>
      <c r="AS38" s="253">
        <v>7.8353889429999999</v>
      </c>
      <c r="AT38" s="253">
        <v>7.6902637030000003</v>
      </c>
      <c r="AU38" s="253">
        <v>10.95224307</v>
      </c>
      <c r="AV38" s="253">
        <v>12.54826712</v>
      </c>
      <c r="AW38" s="253">
        <v>8.1222272869999994</v>
      </c>
      <c r="AX38" s="253">
        <v>8.6607360779999993</v>
      </c>
      <c r="AY38" s="253">
        <v>8.9198147720000005</v>
      </c>
      <c r="AZ38" s="253">
        <v>8.6602180000000004</v>
      </c>
      <c r="BA38" s="253">
        <v>8.6860529999999994</v>
      </c>
      <c r="BB38" s="348">
        <v>8.4189760000000007</v>
      </c>
      <c r="BC38" s="348">
        <v>8.5529109999999999</v>
      </c>
      <c r="BD38" s="348">
        <v>8.7450609999999998</v>
      </c>
      <c r="BE38" s="348">
        <v>9.0708950000000002</v>
      </c>
      <c r="BF38" s="348">
        <v>9.1806629999999991</v>
      </c>
      <c r="BG38" s="348">
        <v>9.3283970000000007</v>
      </c>
      <c r="BH38" s="348">
        <v>8.9935419999999997</v>
      </c>
      <c r="BI38" s="348">
        <v>9.1819030000000001</v>
      </c>
      <c r="BJ38" s="348">
        <v>9.3640399999999993</v>
      </c>
      <c r="BK38" s="348">
        <v>9.1302959999999995</v>
      </c>
      <c r="BL38" s="348">
        <v>8.744097</v>
      </c>
      <c r="BM38" s="348">
        <v>8.7585099999999994</v>
      </c>
      <c r="BN38" s="348">
        <v>8.2518879999999992</v>
      </c>
      <c r="BO38" s="348">
        <v>7.7140940000000002</v>
      </c>
      <c r="BP38" s="348">
        <v>7.6606439999999996</v>
      </c>
      <c r="BQ38" s="348">
        <v>7.5244739999999997</v>
      </c>
      <c r="BR38" s="348">
        <v>7.4001279999999996</v>
      </c>
      <c r="BS38" s="348">
        <v>7.1424859999999999</v>
      </c>
      <c r="BT38" s="348">
        <v>6.9698370000000001</v>
      </c>
      <c r="BU38" s="348">
        <v>7.0975650000000003</v>
      </c>
      <c r="BV38" s="348">
        <v>7.6486020000000003</v>
      </c>
    </row>
    <row r="39" spans="1:74" s="85" customFormat="1" ht="11.15" customHeight="1" x14ac:dyDescent="0.25">
      <c r="A39" s="84" t="s">
        <v>674</v>
      </c>
      <c r="B39" s="187" t="s">
        <v>413</v>
      </c>
      <c r="C39" s="209">
        <v>4.46</v>
      </c>
      <c r="D39" s="209">
        <v>4.8499999999999996</v>
      </c>
      <c r="E39" s="209">
        <v>4</v>
      </c>
      <c r="F39" s="209">
        <v>3.89</v>
      </c>
      <c r="G39" s="209">
        <v>3.8</v>
      </c>
      <c r="H39" s="209">
        <v>3.77</v>
      </c>
      <c r="I39" s="209">
        <v>3.75</v>
      </c>
      <c r="J39" s="209">
        <v>3.67</v>
      </c>
      <c r="K39" s="209">
        <v>3.75</v>
      </c>
      <c r="L39" s="209">
        <v>4.03</v>
      </c>
      <c r="M39" s="209">
        <v>4.51</v>
      </c>
      <c r="N39" s="209">
        <v>5.47</v>
      </c>
      <c r="O39" s="209">
        <v>5.0199999999999996</v>
      </c>
      <c r="P39" s="209">
        <v>4.62</v>
      </c>
      <c r="Q39" s="209">
        <v>4.3099999999999996</v>
      </c>
      <c r="R39" s="209">
        <v>3.99</v>
      </c>
      <c r="S39" s="209">
        <v>3.64</v>
      </c>
      <c r="T39" s="209">
        <v>3.55</v>
      </c>
      <c r="U39" s="209">
        <v>3.33</v>
      </c>
      <c r="V39" s="209">
        <v>3.18</v>
      </c>
      <c r="W39" s="209">
        <v>3.35</v>
      </c>
      <c r="X39" s="209">
        <v>3.43</v>
      </c>
      <c r="Y39" s="209">
        <v>3.86</v>
      </c>
      <c r="Z39" s="209">
        <v>3.84</v>
      </c>
      <c r="AA39" s="209">
        <v>3.7</v>
      </c>
      <c r="AB39" s="209">
        <v>3.58</v>
      </c>
      <c r="AC39" s="209">
        <v>3.38</v>
      </c>
      <c r="AD39" s="209">
        <v>2.99</v>
      </c>
      <c r="AE39" s="209">
        <v>2.9</v>
      </c>
      <c r="AF39" s="209">
        <v>2.71</v>
      </c>
      <c r="AG39" s="209">
        <v>2.57</v>
      </c>
      <c r="AH39" s="209">
        <v>2.84</v>
      </c>
      <c r="AI39" s="209">
        <v>3.29</v>
      </c>
      <c r="AJ39" s="209">
        <v>3.28</v>
      </c>
      <c r="AK39" s="209">
        <v>3.98</v>
      </c>
      <c r="AL39" s="209">
        <v>4.0999999999999996</v>
      </c>
      <c r="AM39" s="209">
        <v>4.07</v>
      </c>
      <c r="AN39" s="209">
        <v>9.33</v>
      </c>
      <c r="AO39" s="209">
        <v>4.41</v>
      </c>
      <c r="AP39" s="209">
        <v>4</v>
      </c>
      <c r="AQ39" s="209">
        <v>4.12</v>
      </c>
      <c r="AR39" s="209">
        <v>4.1500000000000004</v>
      </c>
      <c r="AS39" s="209">
        <v>4.75</v>
      </c>
      <c r="AT39" s="209">
        <v>5.01</v>
      </c>
      <c r="AU39" s="209">
        <v>5.57</v>
      </c>
      <c r="AV39" s="209">
        <v>6.83</v>
      </c>
      <c r="AW39" s="209">
        <v>7.03</v>
      </c>
      <c r="AX39" s="209">
        <v>6.74</v>
      </c>
      <c r="AY39" s="209">
        <v>6.64</v>
      </c>
      <c r="AZ39" s="209">
        <v>6.2745119999999996</v>
      </c>
      <c r="BA39" s="209">
        <v>6.2459699999999998</v>
      </c>
      <c r="BB39" s="350">
        <v>6.5524909999999998</v>
      </c>
      <c r="BC39" s="350">
        <v>6.8670499999999999</v>
      </c>
      <c r="BD39" s="350">
        <v>6.5491149999999996</v>
      </c>
      <c r="BE39" s="350">
        <v>6.6987259999999997</v>
      </c>
      <c r="BF39" s="350">
        <v>6.6832549999999999</v>
      </c>
      <c r="BG39" s="350">
        <v>6.5313489999999996</v>
      </c>
      <c r="BH39" s="350">
        <v>6.4988679999999999</v>
      </c>
      <c r="BI39" s="350">
        <v>6.5605120000000001</v>
      </c>
      <c r="BJ39" s="350">
        <v>6.798508</v>
      </c>
      <c r="BK39" s="350">
        <v>6.7431510000000001</v>
      </c>
      <c r="BL39" s="350">
        <v>6.6297379999999997</v>
      </c>
      <c r="BM39" s="350">
        <v>6.1611609999999999</v>
      </c>
      <c r="BN39" s="350">
        <v>5.554011</v>
      </c>
      <c r="BO39" s="350">
        <v>4.913081</v>
      </c>
      <c r="BP39" s="350">
        <v>4.7730459999999999</v>
      </c>
      <c r="BQ39" s="350">
        <v>4.8475679999999999</v>
      </c>
      <c r="BR39" s="350">
        <v>4.8841809999999999</v>
      </c>
      <c r="BS39" s="350">
        <v>4.7863740000000004</v>
      </c>
      <c r="BT39" s="350">
        <v>4.8693749999999998</v>
      </c>
      <c r="BU39" s="350">
        <v>5.1181229999999998</v>
      </c>
      <c r="BV39" s="350">
        <v>5.6163220000000003</v>
      </c>
    </row>
    <row r="40" spans="1:74" s="269" customFormat="1" ht="12" customHeight="1" x14ac:dyDescent="0.25">
      <c r="A40" s="193"/>
      <c r="B40" s="754" t="s">
        <v>808</v>
      </c>
      <c r="C40" s="755"/>
      <c r="D40" s="755"/>
      <c r="E40" s="755"/>
      <c r="F40" s="755"/>
      <c r="G40" s="755"/>
      <c r="H40" s="755"/>
      <c r="I40" s="755"/>
      <c r="J40" s="755"/>
      <c r="K40" s="755"/>
      <c r="L40" s="755"/>
      <c r="M40" s="755"/>
      <c r="N40" s="755"/>
      <c r="O40" s="755"/>
      <c r="P40" s="755"/>
      <c r="Q40" s="755"/>
      <c r="AY40" s="470"/>
      <c r="AZ40" s="470"/>
      <c r="BA40" s="470"/>
      <c r="BB40" s="470"/>
      <c r="BC40" s="470"/>
      <c r="BD40" s="470"/>
      <c r="BE40" s="470"/>
      <c r="BF40" s="470"/>
      <c r="BG40" s="470"/>
      <c r="BH40" s="470"/>
      <c r="BI40" s="470"/>
      <c r="BJ40" s="470"/>
    </row>
    <row r="41" spans="1:74" s="409" customFormat="1" ht="12" customHeight="1" x14ac:dyDescent="0.25">
      <c r="A41" s="408"/>
      <c r="B41" s="775" t="str">
        <f>"Notes: "&amp;"EIA completed modeling and analysis for this report on " &amp;Dates!D2&amp;"."</f>
        <v>Notes: EIA completed modeling and analysis for this report on Thursday April 7, 2022.</v>
      </c>
      <c r="C41" s="797"/>
      <c r="D41" s="797"/>
      <c r="E41" s="797"/>
      <c r="F41" s="797"/>
      <c r="G41" s="797"/>
      <c r="H41" s="797"/>
      <c r="I41" s="797"/>
      <c r="J41" s="797"/>
      <c r="K41" s="797"/>
      <c r="L41" s="797"/>
      <c r="M41" s="797"/>
      <c r="N41" s="797"/>
      <c r="O41" s="797"/>
      <c r="P41" s="797"/>
      <c r="Q41" s="776"/>
      <c r="AY41" s="471"/>
      <c r="AZ41" s="471"/>
      <c r="BA41" s="471"/>
      <c r="BB41" s="471"/>
      <c r="BC41" s="471"/>
      <c r="BD41" s="471"/>
      <c r="BE41" s="471"/>
      <c r="BF41" s="471"/>
      <c r="BG41" s="471"/>
      <c r="BH41" s="471"/>
      <c r="BI41" s="471"/>
      <c r="BJ41" s="471"/>
    </row>
    <row r="42" spans="1:74" s="409" customFormat="1" ht="12" customHeight="1" x14ac:dyDescent="0.25">
      <c r="A42" s="408"/>
      <c r="B42" s="748" t="s">
        <v>351</v>
      </c>
      <c r="C42" s="747"/>
      <c r="D42" s="747"/>
      <c r="E42" s="747"/>
      <c r="F42" s="747"/>
      <c r="G42" s="747"/>
      <c r="H42" s="747"/>
      <c r="I42" s="747"/>
      <c r="J42" s="747"/>
      <c r="K42" s="747"/>
      <c r="L42" s="747"/>
      <c r="M42" s="747"/>
      <c r="N42" s="747"/>
      <c r="O42" s="747"/>
      <c r="P42" s="747"/>
      <c r="Q42" s="747"/>
      <c r="AY42" s="471"/>
      <c r="AZ42" s="471"/>
      <c r="BA42" s="471"/>
      <c r="BB42" s="471"/>
      <c r="BC42" s="471"/>
      <c r="BD42" s="595"/>
      <c r="BE42" s="595"/>
      <c r="BF42" s="595"/>
      <c r="BG42" s="595"/>
      <c r="BH42" s="471"/>
      <c r="BI42" s="471"/>
      <c r="BJ42" s="471"/>
    </row>
    <row r="43" spans="1:74" s="269" customFormat="1" ht="12" customHeight="1" x14ac:dyDescent="0.25">
      <c r="A43" s="193"/>
      <c r="B43" s="756" t="s">
        <v>127</v>
      </c>
      <c r="C43" s="755"/>
      <c r="D43" s="755"/>
      <c r="E43" s="755"/>
      <c r="F43" s="755"/>
      <c r="G43" s="755"/>
      <c r="H43" s="755"/>
      <c r="I43" s="755"/>
      <c r="J43" s="755"/>
      <c r="K43" s="755"/>
      <c r="L43" s="755"/>
      <c r="M43" s="755"/>
      <c r="N43" s="755"/>
      <c r="O43" s="755"/>
      <c r="P43" s="755"/>
      <c r="Q43" s="755"/>
      <c r="AY43" s="470"/>
      <c r="AZ43" s="470"/>
      <c r="BA43" s="470"/>
      <c r="BB43" s="470"/>
      <c r="BC43" s="470"/>
      <c r="BD43" s="594"/>
      <c r="BE43" s="594"/>
      <c r="BF43" s="594"/>
      <c r="BG43" s="594"/>
      <c r="BH43" s="470"/>
      <c r="BI43" s="470"/>
      <c r="BJ43" s="470"/>
    </row>
    <row r="44" spans="1:74" s="409" customFormat="1" ht="12" customHeight="1" x14ac:dyDescent="0.25">
      <c r="A44" s="408"/>
      <c r="B44" s="743" t="s">
        <v>858</v>
      </c>
      <c r="C44" s="740"/>
      <c r="D44" s="740"/>
      <c r="E44" s="740"/>
      <c r="F44" s="740"/>
      <c r="G44" s="740"/>
      <c r="H44" s="740"/>
      <c r="I44" s="740"/>
      <c r="J44" s="740"/>
      <c r="K44" s="740"/>
      <c r="L44" s="740"/>
      <c r="M44" s="740"/>
      <c r="N44" s="740"/>
      <c r="O44" s="740"/>
      <c r="P44" s="740"/>
      <c r="Q44" s="734"/>
      <c r="AY44" s="471"/>
      <c r="AZ44" s="471"/>
      <c r="BA44" s="471"/>
      <c r="BB44" s="471"/>
      <c r="BC44" s="471"/>
      <c r="BD44" s="595"/>
      <c r="BE44" s="595"/>
      <c r="BF44" s="595"/>
      <c r="BG44" s="595"/>
      <c r="BH44" s="471"/>
      <c r="BI44" s="471"/>
      <c r="BJ44" s="471"/>
    </row>
    <row r="45" spans="1:74" s="409" customFormat="1" ht="12" customHeight="1" x14ac:dyDescent="0.25">
      <c r="A45" s="408"/>
      <c r="B45" s="793" t="s">
        <v>859</v>
      </c>
      <c r="C45" s="734"/>
      <c r="D45" s="734"/>
      <c r="E45" s="734"/>
      <c r="F45" s="734"/>
      <c r="G45" s="734"/>
      <c r="H45" s="734"/>
      <c r="I45" s="734"/>
      <c r="J45" s="734"/>
      <c r="K45" s="734"/>
      <c r="L45" s="734"/>
      <c r="M45" s="734"/>
      <c r="N45" s="734"/>
      <c r="O45" s="734"/>
      <c r="P45" s="734"/>
      <c r="Q45" s="734"/>
      <c r="AY45" s="471"/>
      <c r="AZ45" s="471"/>
      <c r="BA45" s="471"/>
      <c r="BB45" s="471"/>
      <c r="BC45" s="471"/>
      <c r="BD45" s="595"/>
      <c r="BE45" s="595"/>
      <c r="BF45" s="595"/>
      <c r="BG45" s="595"/>
      <c r="BH45" s="471"/>
      <c r="BI45" s="471"/>
      <c r="BJ45" s="471"/>
    </row>
    <row r="46" spans="1:74" s="409" customFormat="1" ht="12" customHeight="1" x14ac:dyDescent="0.25">
      <c r="A46" s="410"/>
      <c r="B46" s="741" t="s">
        <v>860</v>
      </c>
      <c r="C46" s="740"/>
      <c r="D46" s="740"/>
      <c r="E46" s="740"/>
      <c r="F46" s="740"/>
      <c r="G46" s="740"/>
      <c r="H46" s="740"/>
      <c r="I46" s="740"/>
      <c r="J46" s="740"/>
      <c r="K46" s="740"/>
      <c r="L46" s="740"/>
      <c r="M46" s="740"/>
      <c r="N46" s="740"/>
      <c r="O46" s="740"/>
      <c r="P46" s="740"/>
      <c r="Q46" s="734"/>
      <c r="AY46" s="471"/>
      <c r="AZ46" s="471"/>
      <c r="BA46" s="471"/>
      <c r="BB46" s="471"/>
      <c r="BC46" s="471"/>
      <c r="BD46" s="595"/>
      <c r="BE46" s="595"/>
      <c r="BF46" s="595"/>
      <c r="BG46" s="595"/>
      <c r="BH46" s="471"/>
      <c r="BI46" s="471"/>
      <c r="BJ46" s="471"/>
    </row>
    <row r="47" spans="1:74" s="409" customFormat="1" ht="12" customHeight="1" x14ac:dyDescent="0.25">
      <c r="A47" s="410"/>
      <c r="B47" s="766" t="s">
        <v>176</v>
      </c>
      <c r="C47" s="734"/>
      <c r="D47" s="734"/>
      <c r="E47" s="734"/>
      <c r="F47" s="734"/>
      <c r="G47" s="734"/>
      <c r="H47" s="734"/>
      <c r="I47" s="734"/>
      <c r="J47" s="734"/>
      <c r="K47" s="734"/>
      <c r="L47" s="734"/>
      <c r="M47" s="734"/>
      <c r="N47" s="734"/>
      <c r="O47" s="734"/>
      <c r="P47" s="734"/>
      <c r="Q47" s="734"/>
      <c r="AY47" s="471"/>
      <c r="AZ47" s="471"/>
      <c r="BA47" s="471"/>
      <c r="BB47" s="471"/>
      <c r="BC47" s="471"/>
      <c r="BD47" s="595"/>
      <c r="BE47" s="595"/>
      <c r="BF47" s="595"/>
      <c r="BG47" s="595"/>
      <c r="BH47" s="471"/>
      <c r="BI47" s="471"/>
      <c r="BJ47" s="471"/>
    </row>
    <row r="48" spans="1:74" s="409" customFormat="1" ht="12" customHeight="1" x14ac:dyDescent="0.25">
      <c r="A48" s="410"/>
      <c r="B48" s="743" t="s">
        <v>831</v>
      </c>
      <c r="C48" s="744"/>
      <c r="D48" s="744"/>
      <c r="E48" s="744"/>
      <c r="F48" s="744"/>
      <c r="G48" s="744"/>
      <c r="H48" s="744"/>
      <c r="I48" s="744"/>
      <c r="J48" s="744"/>
      <c r="K48" s="744"/>
      <c r="L48" s="744"/>
      <c r="M48" s="744"/>
      <c r="N48" s="744"/>
      <c r="O48" s="744"/>
      <c r="P48" s="744"/>
      <c r="Q48" s="734"/>
      <c r="AY48" s="471"/>
      <c r="AZ48" s="471"/>
      <c r="BA48" s="471"/>
      <c r="BB48" s="471"/>
      <c r="BC48" s="471"/>
      <c r="BD48" s="595"/>
      <c r="BE48" s="595"/>
      <c r="BF48" s="595"/>
      <c r="BG48" s="595"/>
      <c r="BH48" s="471"/>
      <c r="BI48" s="471"/>
      <c r="BJ48" s="471"/>
    </row>
    <row r="49" spans="1:74" s="411" customFormat="1" ht="12" customHeight="1" x14ac:dyDescent="0.25">
      <c r="A49" s="393"/>
      <c r="B49" s="763" t="s">
        <v>1362</v>
      </c>
      <c r="C49" s="734"/>
      <c r="D49" s="734"/>
      <c r="E49" s="734"/>
      <c r="F49" s="734"/>
      <c r="G49" s="734"/>
      <c r="H49" s="734"/>
      <c r="I49" s="734"/>
      <c r="J49" s="734"/>
      <c r="K49" s="734"/>
      <c r="L49" s="734"/>
      <c r="M49" s="734"/>
      <c r="N49" s="734"/>
      <c r="O49" s="734"/>
      <c r="P49" s="734"/>
      <c r="Q49" s="734"/>
      <c r="AY49" s="472"/>
      <c r="AZ49" s="472"/>
      <c r="BA49" s="472"/>
      <c r="BB49" s="472"/>
      <c r="BC49" s="472"/>
      <c r="BD49" s="596"/>
      <c r="BE49" s="596"/>
      <c r="BF49" s="596"/>
      <c r="BG49" s="596"/>
      <c r="BH49" s="472"/>
      <c r="BI49" s="472"/>
      <c r="BJ49" s="472"/>
    </row>
    <row r="50" spans="1:74" x14ac:dyDescent="0.25">
      <c r="BK50" s="354"/>
      <c r="BL50" s="354"/>
      <c r="BM50" s="354"/>
      <c r="BN50" s="354"/>
      <c r="BO50" s="354"/>
      <c r="BP50" s="354"/>
      <c r="BQ50" s="354"/>
      <c r="BR50" s="354"/>
      <c r="BS50" s="354"/>
      <c r="BT50" s="354"/>
      <c r="BU50" s="354"/>
      <c r="BV50" s="354"/>
    </row>
    <row r="51" spans="1:74" x14ac:dyDescent="0.25">
      <c r="BK51" s="354"/>
      <c r="BL51" s="354"/>
      <c r="BM51" s="354"/>
      <c r="BN51" s="354"/>
      <c r="BO51" s="354"/>
      <c r="BP51" s="354"/>
      <c r="BQ51" s="354"/>
      <c r="BR51" s="354"/>
      <c r="BS51" s="354"/>
      <c r="BT51" s="354"/>
      <c r="BU51" s="354"/>
      <c r="BV51" s="354"/>
    </row>
    <row r="52" spans="1:74" x14ac:dyDescent="0.25">
      <c r="BK52" s="354"/>
      <c r="BL52" s="354"/>
      <c r="BM52" s="354"/>
      <c r="BN52" s="354"/>
      <c r="BO52" s="354"/>
      <c r="BP52" s="354"/>
      <c r="BQ52" s="354"/>
      <c r="BR52" s="354"/>
      <c r="BS52" s="354"/>
      <c r="BT52" s="354"/>
      <c r="BU52" s="354"/>
      <c r="BV52" s="354"/>
    </row>
    <row r="53" spans="1:74" x14ac:dyDescent="0.25">
      <c r="BK53" s="354"/>
      <c r="BL53" s="354"/>
      <c r="BM53" s="354"/>
      <c r="BN53" s="354"/>
      <c r="BO53" s="354"/>
      <c r="BP53" s="354"/>
      <c r="BQ53" s="354"/>
      <c r="BR53" s="354"/>
      <c r="BS53" s="354"/>
      <c r="BT53" s="354"/>
      <c r="BU53" s="354"/>
      <c r="BV53" s="354"/>
    </row>
    <row r="54" spans="1:74" x14ac:dyDescent="0.25">
      <c r="BK54" s="354"/>
      <c r="BL54" s="354"/>
      <c r="BM54" s="354"/>
      <c r="BN54" s="354"/>
      <c r="BO54" s="354"/>
      <c r="BP54" s="354"/>
      <c r="BQ54" s="354"/>
      <c r="BR54" s="354"/>
      <c r="BS54" s="354"/>
      <c r="BT54" s="354"/>
      <c r="BU54" s="354"/>
      <c r="BV54" s="354"/>
    </row>
    <row r="55" spans="1:74" x14ac:dyDescent="0.25">
      <c r="BK55" s="354"/>
      <c r="BL55" s="354"/>
      <c r="BM55" s="354"/>
      <c r="BN55" s="354"/>
      <c r="BO55" s="354"/>
      <c r="BP55" s="354"/>
      <c r="BQ55" s="354"/>
      <c r="BR55" s="354"/>
      <c r="BS55" s="354"/>
      <c r="BT55" s="354"/>
      <c r="BU55" s="354"/>
      <c r="BV55" s="354"/>
    </row>
    <row r="56" spans="1:74" x14ac:dyDescent="0.25">
      <c r="BK56" s="354"/>
      <c r="BL56" s="354"/>
      <c r="BM56" s="354"/>
      <c r="BN56" s="354"/>
      <c r="BO56" s="354"/>
      <c r="BP56" s="354"/>
      <c r="BQ56" s="354"/>
      <c r="BR56" s="354"/>
      <c r="BS56" s="354"/>
      <c r="BT56" s="354"/>
      <c r="BU56" s="354"/>
      <c r="BV56" s="354"/>
    </row>
    <row r="57" spans="1:74" x14ac:dyDescent="0.25">
      <c r="BK57" s="354"/>
      <c r="BL57" s="354"/>
      <c r="BM57" s="354"/>
      <c r="BN57" s="354"/>
      <c r="BO57" s="354"/>
      <c r="BP57" s="354"/>
      <c r="BQ57" s="354"/>
      <c r="BR57" s="354"/>
      <c r="BS57" s="354"/>
      <c r="BT57" s="354"/>
      <c r="BU57" s="354"/>
      <c r="BV57" s="354"/>
    </row>
    <row r="58" spans="1:74" x14ac:dyDescent="0.25">
      <c r="BK58" s="354"/>
      <c r="BL58" s="354"/>
      <c r="BM58" s="354"/>
      <c r="BN58" s="354"/>
      <c r="BO58" s="354"/>
      <c r="BP58" s="354"/>
      <c r="BQ58" s="354"/>
      <c r="BR58" s="354"/>
      <c r="BS58" s="354"/>
      <c r="BT58" s="354"/>
      <c r="BU58" s="354"/>
      <c r="BV58" s="354"/>
    </row>
    <row r="59" spans="1:74" x14ac:dyDescent="0.25">
      <c r="BK59" s="354"/>
      <c r="BL59" s="354"/>
      <c r="BM59" s="354"/>
      <c r="BN59" s="354"/>
      <c r="BO59" s="354"/>
      <c r="BP59" s="354"/>
      <c r="BQ59" s="354"/>
      <c r="BR59" s="354"/>
      <c r="BS59" s="354"/>
      <c r="BT59" s="354"/>
      <c r="BU59" s="354"/>
      <c r="BV59" s="354"/>
    </row>
    <row r="60" spans="1:74" x14ac:dyDescent="0.25">
      <c r="BK60" s="354"/>
      <c r="BL60" s="354"/>
      <c r="BM60" s="354"/>
      <c r="BN60" s="354"/>
      <c r="BO60" s="354"/>
      <c r="BP60" s="354"/>
      <c r="BQ60" s="354"/>
      <c r="BR60" s="354"/>
      <c r="BS60" s="354"/>
      <c r="BT60" s="354"/>
      <c r="BU60" s="354"/>
      <c r="BV60" s="354"/>
    </row>
    <row r="61" spans="1:74" x14ac:dyDescent="0.25">
      <c r="BK61" s="354"/>
      <c r="BL61" s="354"/>
      <c r="BM61" s="354"/>
      <c r="BN61" s="354"/>
      <c r="BO61" s="354"/>
      <c r="BP61" s="354"/>
      <c r="BQ61" s="354"/>
      <c r="BR61" s="354"/>
      <c r="BS61" s="354"/>
      <c r="BT61" s="354"/>
      <c r="BU61" s="354"/>
      <c r="BV61" s="354"/>
    </row>
    <row r="62" spans="1:74" x14ac:dyDescent="0.25">
      <c r="BK62" s="354"/>
      <c r="BL62" s="354"/>
      <c r="BM62" s="354"/>
      <c r="BN62" s="354"/>
      <c r="BO62" s="354"/>
      <c r="BP62" s="354"/>
      <c r="BQ62" s="354"/>
      <c r="BR62" s="354"/>
      <c r="BS62" s="354"/>
      <c r="BT62" s="354"/>
      <c r="BU62" s="354"/>
      <c r="BV62" s="354"/>
    </row>
    <row r="63" spans="1:74" x14ac:dyDescent="0.25">
      <c r="BK63" s="354"/>
      <c r="BL63" s="354"/>
      <c r="BM63" s="354"/>
      <c r="BN63" s="354"/>
      <c r="BO63" s="354"/>
      <c r="BP63" s="354"/>
      <c r="BQ63" s="354"/>
      <c r="BR63" s="354"/>
      <c r="BS63" s="354"/>
      <c r="BT63" s="354"/>
      <c r="BU63" s="354"/>
      <c r="BV63" s="354"/>
    </row>
    <row r="64" spans="1:74" x14ac:dyDescent="0.25">
      <c r="BK64" s="354"/>
      <c r="BL64" s="354"/>
      <c r="BM64" s="354"/>
      <c r="BN64" s="354"/>
      <c r="BO64" s="354"/>
      <c r="BP64" s="354"/>
      <c r="BQ64" s="354"/>
      <c r="BR64" s="354"/>
      <c r="BS64" s="354"/>
      <c r="BT64" s="354"/>
      <c r="BU64" s="354"/>
      <c r="BV64" s="354"/>
    </row>
    <row r="65" spans="63:74" x14ac:dyDescent="0.25">
      <c r="BK65" s="354"/>
      <c r="BL65" s="354"/>
      <c r="BM65" s="354"/>
      <c r="BN65" s="354"/>
      <c r="BO65" s="354"/>
      <c r="BP65" s="354"/>
      <c r="BQ65" s="354"/>
      <c r="BR65" s="354"/>
      <c r="BS65" s="354"/>
      <c r="BT65" s="354"/>
      <c r="BU65" s="354"/>
      <c r="BV65" s="354"/>
    </row>
    <row r="66" spans="63:74" x14ac:dyDescent="0.25">
      <c r="BK66" s="354"/>
      <c r="BL66" s="354"/>
      <c r="BM66" s="354"/>
      <c r="BN66" s="354"/>
      <c r="BO66" s="354"/>
      <c r="BP66" s="354"/>
      <c r="BQ66" s="354"/>
      <c r="BR66" s="354"/>
      <c r="BS66" s="354"/>
      <c r="BT66" s="354"/>
      <c r="BU66" s="354"/>
      <c r="BV66" s="354"/>
    </row>
    <row r="67" spans="63:74" x14ac:dyDescent="0.25">
      <c r="BK67" s="354"/>
      <c r="BL67" s="354"/>
      <c r="BM67" s="354"/>
      <c r="BN67" s="354"/>
      <c r="BO67" s="354"/>
      <c r="BP67" s="354"/>
      <c r="BQ67" s="354"/>
      <c r="BR67" s="354"/>
      <c r="BS67" s="354"/>
      <c r="BT67" s="354"/>
      <c r="BU67" s="354"/>
      <c r="BV67" s="354"/>
    </row>
    <row r="68" spans="63:74" x14ac:dyDescent="0.25">
      <c r="BK68" s="354"/>
      <c r="BL68" s="354"/>
      <c r="BM68" s="354"/>
      <c r="BN68" s="354"/>
      <c r="BO68" s="354"/>
      <c r="BP68" s="354"/>
      <c r="BQ68" s="354"/>
      <c r="BR68" s="354"/>
      <c r="BS68" s="354"/>
      <c r="BT68" s="354"/>
      <c r="BU68" s="354"/>
      <c r="BV68" s="354"/>
    </row>
    <row r="69" spans="63:74" x14ac:dyDescent="0.25">
      <c r="BK69" s="354"/>
      <c r="BL69" s="354"/>
      <c r="BM69" s="354"/>
      <c r="BN69" s="354"/>
      <c r="BO69" s="354"/>
      <c r="BP69" s="354"/>
      <c r="BQ69" s="354"/>
      <c r="BR69" s="354"/>
      <c r="BS69" s="354"/>
      <c r="BT69" s="354"/>
      <c r="BU69" s="354"/>
      <c r="BV69" s="354"/>
    </row>
    <row r="70" spans="63:74" x14ac:dyDescent="0.25">
      <c r="BK70" s="354"/>
      <c r="BL70" s="354"/>
      <c r="BM70" s="354"/>
      <c r="BN70" s="354"/>
      <c r="BO70" s="354"/>
      <c r="BP70" s="354"/>
      <c r="BQ70" s="354"/>
      <c r="BR70" s="354"/>
      <c r="BS70" s="354"/>
      <c r="BT70" s="354"/>
      <c r="BU70" s="354"/>
      <c r="BV70" s="354"/>
    </row>
    <row r="71" spans="63:74" x14ac:dyDescent="0.25">
      <c r="BK71" s="354"/>
      <c r="BL71" s="354"/>
      <c r="BM71" s="354"/>
      <c r="BN71" s="354"/>
      <c r="BO71" s="354"/>
      <c r="BP71" s="354"/>
      <c r="BQ71" s="354"/>
      <c r="BR71" s="354"/>
      <c r="BS71" s="354"/>
      <c r="BT71" s="354"/>
      <c r="BU71" s="354"/>
      <c r="BV71" s="354"/>
    </row>
    <row r="72" spans="63:74" x14ac:dyDescent="0.25">
      <c r="BK72" s="354"/>
      <c r="BL72" s="354"/>
      <c r="BM72" s="354"/>
      <c r="BN72" s="354"/>
      <c r="BO72" s="354"/>
      <c r="BP72" s="354"/>
      <c r="BQ72" s="354"/>
      <c r="BR72" s="354"/>
      <c r="BS72" s="354"/>
      <c r="BT72" s="354"/>
      <c r="BU72" s="354"/>
      <c r="BV72" s="354"/>
    </row>
    <row r="73" spans="63:74" x14ac:dyDescent="0.25">
      <c r="BK73" s="354"/>
      <c r="BL73" s="354"/>
      <c r="BM73" s="354"/>
      <c r="BN73" s="354"/>
      <c r="BO73" s="354"/>
      <c r="BP73" s="354"/>
      <c r="BQ73" s="354"/>
      <c r="BR73" s="354"/>
      <c r="BS73" s="354"/>
      <c r="BT73" s="354"/>
      <c r="BU73" s="354"/>
      <c r="BV73" s="354"/>
    </row>
    <row r="74" spans="63:74" x14ac:dyDescent="0.25">
      <c r="BK74" s="354"/>
      <c r="BL74" s="354"/>
      <c r="BM74" s="354"/>
      <c r="BN74" s="354"/>
      <c r="BO74" s="354"/>
      <c r="BP74" s="354"/>
      <c r="BQ74" s="354"/>
      <c r="BR74" s="354"/>
      <c r="BS74" s="354"/>
      <c r="BT74" s="354"/>
      <c r="BU74" s="354"/>
      <c r="BV74" s="354"/>
    </row>
    <row r="75" spans="63:74" x14ac:dyDescent="0.25">
      <c r="BK75" s="354"/>
      <c r="BL75" s="354"/>
      <c r="BM75" s="354"/>
      <c r="BN75" s="354"/>
      <c r="BO75" s="354"/>
      <c r="BP75" s="354"/>
      <c r="BQ75" s="354"/>
      <c r="BR75" s="354"/>
      <c r="BS75" s="354"/>
      <c r="BT75" s="354"/>
      <c r="BU75" s="354"/>
      <c r="BV75" s="354"/>
    </row>
    <row r="76" spans="63:74" x14ac:dyDescent="0.25">
      <c r="BK76" s="354"/>
      <c r="BL76" s="354"/>
      <c r="BM76" s="354"/>
      <c r="BN76" s="354"/>
      <c r="BO76" s="354"/>
      <c r="BP76" s="354"/>
      <c r="BQ76" s="354"/>
      <c r="BR76" s="354"/>
      <c r="BS76" s="354"/>
      <c r="BT76" s="354"/>
      <c r="BU76" s="354"/>
      <c r="BV76" s="354"/>
    </row>
    <row r="77" spans="63:74" x14ac:dyDescent="0.25">
      <c r="BK77" s="354"/>
      <c r="BL77" s="354"/>
      <c r="BM77" s="354"/>
      <c r="BN77" s="354"/>
      <c r="BO77" s="354"/>
      <c r="BP77" s="354"/>
      <c r="BQ77" s="354"/>
      <c r="BR77" s="354"/>
      <c r="BS77" s="354"/>
      <c r="BT77" s="354"/>
      <c r="BU77" s="354"/>
      <c r="BV77" s="354"/>
    </row>
    <row r="78" spans="63:74" x14ac:dyDescent="0.25">
      <c r="BK78" s="354"/>
      <c r="BL78" s="354"/>
      <c r="BM78" s="354"/>
      <c r="BN78" s="354"/>
      <c r="BO78" s="354"/>
      <c r="BP78" s="354"/>
      <c r="BQ78" s="354"/>
      <c r="BR78" s="354"/>
      <c r="BS78" s="354"/>
      <c r="BT78" s="354"/>
      <c r="BU78" s="354"/>
      <c r="BV78" s="354"/>
    </row>
    <row r="79" spans="63:74" x14ac:dyDescent="0.25">
      <c r="BK79" s="354"/>
      <c r="BL79" s="354"/>
      <c r="BM79" s="354"/>
      <c r="BN79" s="354"/>
      <c r="BO79" s="354"/>
      <c r="BP79" s="354"/>
      <c r="BQ79" s="354"/>
      <c r="BR79" s="354"/>
      <c r="BS79" s="354"/>
      <c r="BT79" s="354"/>
      <c r="BU79" s="354"/>
      <c r="BV79" s="354"/>
    </row>
    <row r="80" spans="63:74" x14ac:dyDescent="0.25">
      <c r="BK80" s="354"/>
      <c r="BL80" s="354"/>
      <c r="BM80" s="354"/>
      <c r="BN80" s="354"/>
      <c r="BO80" s="354"/>
      <c r="BP80" s="354"/>
      <c r="BQ80" s="354"/>
      <c r="BR80" s="354"/>
      <c r="BS80" s="354"/>
      <c r="BT80" s="354"/>
      <c r="BU80" s="354"/>
      <c r="BV80" s="354"/>
    </row>
    <row r="81" spans="63:74" x14ac:dyDescent="0.25">
      <c r="BK81" s="354"/>
      <c r="BL81" s="354"/>
      <c r="BM81" s="354"/>
      <c r="BN81" s="354"/>
      <c r="BO81" s="354"/>
      <c r="BP81" s="354"/>
      <c r="BQ81" s="354"/>
      <c r="BR81" s="354"/>
      <c r="BS81" s="354"/>
      <c r="BT81" s="354"/>
      <c r="BU81" s="354"/>
      <c r="BV81" s="354"/>
    </row>
    <row r="82" spans="63:74" x14ac:dyDescent="0.25">
      <c r="BK82" s="354"/>
      <c r="BL82" s="354"/>
      <c r="BM82" s="354"/>
      <c r="BN82" s="354"/>
      <c r="BO82" s="354"/>
      <c r="BP82" s="354"/>
      <c r="BQ82" s="354"/>
      <c r="BR82" s="354"/>
      <c r="BS82" s="354"/>
      <c r="BT82" s="354"/>
      <c r="BU82" s="354"/>
      <c r="BV82" s="354"/>
    </row>
    <row r="83" spans="63:74" x14ac:dyDescent="0.25">
      <c r="BK83" s="354"/>
      <c r="BL83" s="354"/>
      <c r="BM83" s="354"/>
      <c r="BN83" s="354"/>
      <c r="BO83" s="354"/>
      <c r="BP83" s="354"/>
      <c r="BQ83" s="354"/>
      <c r="BR83" s="354"/>
      <c r="BS83" s="354"/>
      <c r="BT83" s="354"/>
      <c r="BU83" s="354"/>
      <c r="BV83" s="354"/>
    </row>
    <row r="84" spans="63:74" x14ac:dyDescent="0.25">
      <c r="BK84" s="354"/>
      <c r="BL84" s="354"/>
      <c r="BM84" s="354"/>
      <c r="BN84" s="354"/>
      <c r="BO84" s="354"/>
      <c r="BP84" s="354"/>
      <c r="BQ84" s="354"/>
      <c r="BR84" s="354"/>
      <c r="BS84" s="354"/>
      <c r="BT84" s="354"/>
      <c r="BU84" s="354"/>
      <c r="BV84" s="354"/>
    </row>
    <row r="85" spans="63:74" x14ac:dyDescent="0.25">
      <c r="BK85" s="354"/>
      <c r="BL85" s="354"/>
      <c r="BM85" s="354"/>
      <c r="BN85" s="354"/>
      <c r="BO85" s="354"/>
      <c r="BP85" s="354"/>
      <c r="BQ85" s="354"/>
      <c r="BR85" s="354"/>
      <c r="BS85" s="354"/>
      <c r="BT85" s="354"/>
      <c r="BU85" s="354"/>
      <c r="BV85" s="354"/>
    </row>
    <row r="86" spans="63:74" x14ac:dyDescent="0.25">
      <c r="BK86" s="354"/>
      <c r="BL86" s="354"/>
      <c r="BM86" s="354"/>
      <c r="BN86" s="354"/>
      <c r="BO86" s="354"/>
      <c r="BP86" s="354"/>
      <c r="BQ86" s="354"/>
      <c r="BR86" s="354"/>
      <c r="BS86" s="354"/>
      <c r="BT86" s="354"/>
      <c r="BU86" s="354"/>
      <c r="BV86" s="354"/>
    </row>
    <row r="87" spans="63:74" x14ac:dyDescent="0.25">
      <c r="BK87" s="354"/>
      <c r="BL87" s="354"/>
      <c r="BM87" s="354"/>
      <c r="BN87" s="354"/>
      <c r="BO87" s="354"/>
      <c r="BP87" s="354"/>
      <c r="BQ87" s="354"/>
      <c r="BR87" s="354"/>
      <c r="BS87" s="354"/>
      <c r="BT87" s="354"/>
      <c r="BU87" s="354"/>
      <c r="BV87" s="354"/>
    </row>
    <row r="88" spans="63:74" x14ac:dyDescent="0.25">
      <c r="BK88" s="354"/>
      <c r="BL88" s="354"/>
      <c r="BM88" s="354"/>
      <c r="BN88" s="354"/>
      <c r="BO88" s="354"/>
      <c r="BP88" s="354"/>
      <c r="BQ88" s="354"/>
      <c r="BR88" s="354"/>
      <c r="BS88" s="354"/>
      <c r="BT88" s="354"/>
      <c r="BU88" s="354"/>
      <c r="BV88" s="354"/>
    </row>
    <row r="89" spans="63:74" x14ac:dyDescent="0.25">
      <c r="BK89" s="354"/>
      <c r="BL89" s="354"/>
      <c r="BM89" s="354"/>
      <c r="BN89" s="354"/>
      <c r="BO89" s="354"/>
      <c r="BP89" s="354"/>
      <c r="BQ89" s="354"/>
      <c r="BR89" s="354"/>
      <c r="BS89" s="354"/>
      <c r="BT89" s="354"/>
      <c r="BU89" s="354"/>
      <c r="BV89" s="354"/>
    </row>
    <row r="90" spans="63:74" x14ac:dyDescent="0.25">
      <c r="BK90" s="354"/>
      <c r="BL90" s="354"/>
      <c r="BM90" s="354"/>
      <c r="BN90" s="354"/>
      <c r="BO90" s="354"/>
      <c r="BP90" s="354"/>
      <c r="BQ90" s="354"/>
      <c r="BR90" s="354"/>
      <c r="BS90" s="354"/>
      <c r="BT90" s="354"/>
      <c r="BU90" s="354"/>
      <c r="BV90" s="354"/>
    </row>
    <row r="91" spans="63:74" x14ac:dyDescent="0.25">
      <c r="BK91" s="354"/>
      <c r="BL91" s="354"/>
      <c r="BM91" s="354"/>
      <c r="BN91" s="354"/>
      <c r="BO91" s="354"/>
      <c r="BP91" s="354"/>
      <c r="BQ91" s="354"/>
      <c r="BR91" s="354"/>
      <c r="BS91" s="354"/>
      <c r="BT91" s="354"/>
      <c r="BU91" s="354"/>
      <c r="BV91" s="354"/>
    </row>
    <row r="92" spans="63:74" x14ac:dyDescent="0.25">
      <c r="BK92" s="354"/>
      <c r="BL92" s="354"/>
      <c r="BM92" s="354"/>
      <c r="BN92" s="354"/>
      <c r="BO92" s="354"/>
      <c r="BP92" s="354"/>
      <c r="BQ92" s="354"/>
      <c r="BR92" s="354"/>
      <c r="BS92" s="354"/>
      <c r="BT92" s="354"/>
      <c r="BU92" s="354"/>
      <c r="BV92" s="354"/>
    </row>
    <row r="93" spans="63:74" x14ac:dyDescent="0.25">
      <c r="BK93" s="354"/>
      <c r="BL93" s="354"/>
      <c r="BM93" s="354"/>
      <c r="BN93" s="354"/>
      <c r="BO93" s="354"/>
      <c r="BP93" s="354"/>
      <c r="BQ93" s="354"/>
      <c r="BR93" s="354"/>
      <c r="BS93" s="354"/>
      <c r="BT93" s="354"/>
      <c r="BU93" s="354"/>
      <c r="BV93" s="354"/>
    </row>
    <row r="94" spans="63:74" x14ac:dyDescent="0.25">
      <c r="BK94" s="354"/>
      <c r="BL94" s="354"/>
      <c r="BM94" s="354"/>
      <c r="BN94" s="354"/>
      <c r="BO94" s="354"/>
      <c r="BP94" s="354"/>
      <c r="BQ94" s="354"/>
      <c r="BR94" s="354"/>
      <c r="BS94" s="354"/>
      <c r="BT94" s="354"/>
      <c r="BU94" s="354"/>
      <c r="BV94" s="354"/>
    </row>
    <row r="95" spans="63:74" x14ac:dyDescent="0.25">
      <c r="BK95" s="354"/>
      <c r="BL95" s="354"/>
      <c r="BM95" s="354"/>
      <c r="BN95" s="354"/>
      <c r="BO95" s="354"/>
      <c r="BP95" s="354"/>
      <c r="BQ95" s="354"/>
      <c r="BR95" s="354"/>
      <c r="BS95" s="354"/>
      <c r="BT95" s="354"/>
      <c r="BU95" s="354"/>
      <c r="BV95" s="354"/>
    </row>
    <row r="96" spans="63:74" x14ac:dyDescent="0.25">
      <c r="BK96" s="354"/>
      <c r="BL96" s="354"/>
      <c r="BM96" s="354"/>
      <c r="BN96" s="354"/>
      <c r="BO96" s="354"/>
      <c r="BP96" s="354"/>
      <c r="BQ96" s="354"/>
      <c r="BR96" s="354"/>
      <c r="BS96" s="354"/>
      <c r="BT96" s="354"/>
      <c r="BU96" s="354"/>
      <c r="BV96" s="354"/>
    </row>
    <row r="97" spans="63:74" x14ac:dyDescent="0.25">
      <c r="BK97" s="354"/>
      <c r="BL97" s="354"/>
      <c r="BM97" s="354"/>
      <c r="BN97" s="354"/>
      <c r="BO97" s="354"/>
      <c r="BP97" s="354"/>
      <c r="BQ97" s="354"/>
      <c r="BR97" s="354"/>
      <c r="BS97" s="354"/>
      <c r="BT97" s="354"/>
      <c r="BU97" s="354"/>
      <c r="BV97" s="354"/>
    </row>
    <row r="98" spans="63:74" x14ac:dyDescent="0.25">
      <c r="BK98" s="354"/>
      <c r="BL98" s="354"/>
      <c r="BM98" s="354"/>
      <c r="BN98" s="354"/>
      <c r="BO98" s="354"/>
      <c r="BP98" s="354"/>
      <c r="BQ98" s="354"/>
      <c r="BR98" s="354"/>
      <c r="BS98" s="354"/>
      <c r="BT98" s="354"/>
      <c r="BU98" s="354"/>
      <c r="BV98" s="354"/>
    </row>
    <row r="99" spans="63:74" x14ac:dyDescent="0.25">
      <c r="BK99" s="354"/>
      <c r="BL99" s="354"/>
      <c r="BM99" s="354"/>
      <c r="BN99" s="354"/>
      <c r="BO99" s="354"/>
      <c r="BP99" s="354"/>
      <c r="BQ99" s="354"/>
      <c r="BR99" s="354"/>
      <c r="BS99" s="354"/>
      <c r="BT99" s="354"/>
      <c r="BU99" s="354"/>
      <c r="BV99" s="354"/>
    </row>
    <row r="100" spans="63:74" x14ac:dyDescent="0.25">
      <c r="BK100" s="354"/>
      <c r="BL100" s="354"/>
      <c r="BM100" s="354"/>
      <c r="BN100" s="354"/>
      <c r="BO100" s="354"/>
      <c r="BP100" s="354"/>
      <c r="BQ100" s="354"/>
      <c r="BR100" s="354"/>
      <c r="BS100" s="354"/>
      <c r="BT100" s="354"/>
      <c r="BU100" s="354"/>
      <c r="BV100" s="354"/>
    </row>
    <row r="101" spans="63:74" x14ac:dyDescent="0.25">
      <c r="BK101" s="354"/>
      <c r="BL101" s="354"/>
      <c r="BM101" s="354"/>
      <c r="BN101" s="354"/>
      <c r="BO101" s="354"/>
      <c r="BP101" s="354"/>
      <c r="BQ101" s="354"/>
      <c r="BR101" s="354"/>
      <c r="BS101" s="354"/>
      <c r="BT101" s="354"/>
      <c r="BU101" s="354"/>
      <c r="BV101" s="354"/>
    </row>
    <row r="102" spans="63:74" x14ac:dyDescent="0.25">
      <c r="BK102" s="354"/>
      <c r="BL102" s="354"/>
      <c r="BM102" s="354"/>
      <c r="BN102" s="354"/>
      <c r="BO102" s="354"/>
      <c r="BP102" s="354"/>
      <c r="BQ102" s="354"/>
      <c r="BR102" s="354"/>
      <c r="BS102" s="354"/>
      <c r="BT102" s="354"/>
      <c r="BU102" s="354"/>
      <c r="BV102" s="354"/>
    </row>
    <row r="103" spans="63:74" x14ac:dyDescent="0.25">
      <c r="BK103" s="354"/>
      <c r="BL103" s="354"/>
      <c r="BM103" s="354"/>
      <c r="BN103" s="354"/>
      <c r="BO103" s="354"/>
      <c r="BP103" s="354"/>
      <c r="BQ103" s="354"/>
      <c r="BR103" s="354"/>
      <c r="BS103" s="354"/>
      <c r="BT103" s="354"/>
      <c r="BU103" s="354"/>
      <c r="BV103" s="354"/>
    </row>
    <row r="104" spans="63:74" x14ac:dyDescent="0.25">
      <c r="BK104" s="354"/>
      <c r="BL104" s="354"/>
      <c r="BM104" s="354"/>
      <c r="BN104" s="354"/>
      <c r="BO104" s="354"/>
      <c r="BP104" s="354"/>
      <c r="BQ104" s="354"/>
      <c r="BR104" s="354"/>
      <c r="BS104" s="354"/>
      <c r="BT104" s="354"/>
      <c r="BU104" s="354"/>
      <c r="BV104" s="354"/>
    </row>
    <row r="105" spans="63:74" x14ac:dyDescent="0.25">
      <c r="BK105" s="354"/>
      <c r="BL105" s="354"/>
      <c r="BM105" s="354"/>
      <c r="BN105" s="354"/>
      <c r="BO105" s="354"/>
      <c r="BP105" s="354"/>
      <c r="BQ105" s="354"/>
      <c r="BR105" s="354"/>
      <c r="BS105" s="354"/>
      <c r="BT105" s="354"/>
      <c r="BU105" s="354"/>
      <c r="BV105" s="354"/>
    </row>
    <row r="106" spans="63:74" x14ac:dyDescent="0.25">
      <c r="BK106" s="354"/>
      <c r="BL106" s="354"/>
      <c r="BM106" s="354"/>
      <c r="BN106" s="354"/>
      <c r="BO106" s="354"/>
      <c r="BP106" s="354"/>
      <c r="BQ106" s="354"/>
      <c r="BR106" s="354"/>
      <c r="BS106" s="354"/>
      <c r="BT106" s="354"/>
      <c r="BU106" s="354"/>
      <c r="BV106" s="354"/>
    </row>
    <row r="107" spans="63:74" x14ac:dyDescent="0.25">
      <c r="BK107" s="354"/>
      <c r="BL107" s="354"/>
      <c r="BM107" s="354"/>
      <c r="BN107" s="354"/>
      <c r="BO107" s="354"/>
      <c r="BP107" s="354"/>
      <c r="BQ107" s="354"/>
      <c r="BR107" s="354"/>
      <c r="BS107" s="354"/>
      <c r="BT107" s="354"/>
      <c r="BU107" s="354"/>
      <c r="BV107" s="354"/>
    </row>
    <row r="108" spans="63:74" x14ac:dyDescent="0.25">
      <c r="BK108" s="354"/>
      <c r="BL108" s="354"/>
      <c r="BM108" s="354"/>
      <c r="BN108" s="354"/>
      <c r="BO108" s="354"/>
      <c r="BP108" s="354"/>
      <c r="BQ108" s="354"/>
      <c r="BR108" s="354"/>
      <c r="BS108" s="354"/>
      <c r="BT108" s="354"/>
      <c r="BU108" s="354"/>
      <c r="BV108" s="354"/>
    </row>
    <row r="109" spans="63:74" x14ac:dyDescent="0.25">
      <c r="BK109" s="354"/>
      <c r="BL109" s="354"/>
      <c r="BM109" s="354"/>
      <c r="BN109" s="354"/>
      <c r="BO109" s="354"/>
      <c r="BP109" s="354"/>
      <c r="BQ109" s="354"/>
      <c r="BR109" s="354"/>
      <c r="BS109" s="354"/>
      <c r="BT109" s="354"/>
      <c r="BU109" s="354"/>
      <c r="BV109" s="354"/>
    </row>
    <row r="110" spans="63:74" x14ac:dyDescent="0.25">
      <c r="BK110" s="354"/>
      <c r="BL110" s="354"/>
      <c r="BM110" s="354"/>
      <c r="BN110" s="354"/>
      <c r="BO110" s="354"/>
      <c r="BP110" s="354"/>
      <c r="BQ110" s="354"/>
      <c r="BR110" s="354"/>
      <c r="BS110" s="354"/>
      <c r="BT110" s="354"/>
      <c r="BU110" s="354"/>
      <c r="BV110" s="354"/>
    </row>
    <row r="111" spans="63:74" x14ac:dyDescent="0.25">
      <c r="BK111" s="354"/>
      <c r="BL111" s="354"/>
      <c r="BM111" s="354"/>
      <c r="BN111" s="354"/>
      <c r="BO111" s="354"/>
      <c r="BP111" s="354"/>
      <c r="BQ111" s="354"/>
      <c r="BR111" s="354"/>
      <c r="BS111" s="354"/>
      <c r="BT111" s="354"/>
      <c r="BU111" s="354"/>
      <c r="BV111" s="354"/>
    </row>
    <row r="112" spans="63:74" x14ac:dyDescent="0.25">
      <c r="BK112" s="354"/>
      <c r="BL112" s="354"/>
      <c r="BM112" s="354"/>
      <c r="BN112" s="354"/>
      <c r="BO112" s="354"/>
      <c r="BP112" s="354"/>
      <c r="BQ112" s="354"/>
      <c r="BR112" s="354"/>
      <c r="BS112" s="354"/>
      <c r="BT112" s="354"/>
      <c r="BU112" s="354"/>
      <c r="BV112" s="354"/>
    </row>
    <row r="113" spans="63:74" x14ac:dyDescent="0.25">
      <c r="BK113" s="354"/>
      <c r="BL113" s="354"/>
      <c r="BM113" s="354"/>
      <c r="BN113" s="354"/>
      <c r="BO113" s="354"/>
      <c r="BP113" s="354"/>
      <c r="BQ113" s="354"/>
      <c r="BR113" s="354"/>
      <c r="BS113" s="354"/>
      <c r="BT113" s="354"/>
      <c r="BU113" s="354"/>
      <c r="BV113" s="354"/>
    </row>
    <row r="114" spans="63:74" x14ac:dyDescent="0.25">
      <c r="BK114" s="354"/>
      <c r="BL114" s="354"/>
      <c r="BM114" s="354"/>
      <c r="BN114" s="354"/>
      <c r="BO114" s="354"/>
      <c r="BP114" s="354"/>
      <c r="BQ114" s="354"/>
      <c r="BR114" s="354"/>
      <c r="BS114" s="354"/>
      <c r="BT114" s="354"/>
      <c r="BU114" s="354"/>
      <c r="BV114" s="354"/>
    </row>
    <row r="115" spans="63:74" x14ac:dyDescent="0.25">
      <c r="BK115" s="354"/>
      <c r="BL115" s="354"/>
      <c r="BM115" s="354"/>
      <c r="BN115" s="354"/>
      <c r="BO115" s="354"/>
      <c r="BP115" s="354"/>
      <c r="BQ115" s="354"/>
      <c r="BR115" s="354"/>
      <c r="BS115" s="354"/>
      <c r="BT115" s="354"/>
      <c r="BU115" s="354"/>
      <c r="BV115" s="354"/>
    </row>
    <row r="116" spans="63:74" x14ac:dyDescent="0.25">
      <c r="BK116" s="354"/>
      <c r="BL116" s="354"/>
      <c r="BM116" s="354"/>
      <c r="BN116" s="354"/>
      <c r="BO116" s="354"/>
      <c r="BP116" s="354"/>
      <c r="BQ116" s="354"/>
      <c r="BR116" s="354"/>
      <c r="BS116" s="354"/>
      <c r="BT116" s="354"/>
      <c r="BU116" s="354"/>
      <c r="BV116" s="354"/>
    </row>
    <row r="117" spans="63:74" x14ac:dyDescent="0.25">
      <c r="BK117" s="354"/>
      <c r="BL117" s="354"/>
      <c r="BM117" s="354"/>
      <c r="BN117" s="354"/>
      <c r="BO117" s="354"/>
      <c r="BP117" s="354"/>
      <c r="BQ117" s="354"/>
      <c r="BR117" s="354"/>
      <c r="BS117" s="354"/>
      <c r="BT117" s="354"/>
      <c r="BU117" s="354"/>
      <c r="BV117" s="354"/>
    </row>
    <row r="118" spans="63:74" x14ac:dyDescent="0.25">
      <c r="BK118" s="354"/>
      <c r="BL118" s="354"/>
      <c r="BM118" s="354"/>
      <c r="BN118" s="354"/>
      <c r="BO118" s="354"/>
      <c r="BP118" s="354"/>
      <c r="BQ118" s="354"/>
      <c r="BR118" s="354"/>
      <c r="BS118" s="354"/>
      <c r="BT118" s="354"/>
      <c r="BU118" s="354"/>
      <c r="BV118" s="354"/>
    </row>
    <row r="119" spans="63:74" x14ac:dyDescent="0.25">
      <c r="BK119" s="354"/>
      <c r="BL119" s="354"/>
      <c r="BM119" s="354"/>
      <c r="BN119" s="354"/>
      <c r="BO119" s="354"/>
      <c r="BP119" s="354"/>
      <c r="BQ119" s="354"/>
      <c r="BR119" s="354"/>
      <c r="BS119" s="354"/>
      <c r="BT119" s="354"/>
      <c r="BU119" s="354"/>
      <c r="BV119" s="354"/>
    </row>
    <row r="120" spans="63:74" x14ac:dyDescent="0.25">
      <c r="BK120" s="354"/>
      <c r="BL120" s="354"/>
      <c r="BM120" s="354"/>
      <c r="BN120" s="354"/>
      <c r="BO120" s="354"/>
      <c r="BP120" s="354"/>
      <c r="BQ120" s="354"/>
      <c r="BR120" s="354"/>
      <c r="BS120" s="354"/>
      <c r="BT120" s="354"/>
      <c r="BU120" s="354"/>
      <c r="BV120" s="354"/>
    </row>
    <row r="121" spans="63:74" x14ac:dyDescent="0.25">
      <c r="BK121" s="354"/>
      <c r="BL121" s="354"/>
      <c r="BM121" s="354"/>
      <c r="BN121" s="354"/>
      <c r="BO121" s="354"/>
      <c r="BP121" s="354"/>
      <c r="BQ121" s="354"/>
      <c r="BR121" s="354"/>
      <c r="BS121" s="354"/>
      <c r="BT121" s="354"/>
      <c r="BU121" s="354"/>
      <c r="BV121" s="354"/>
    </row>
    <row r="122" spans="63:74" x14ac:dyDescent="0.25">
      <c r="BK122" s="354"/>
      <c r="BL122" s="354"/>
      <c r="BM122" s="354"/>
      <c r="BN122" s="354"/>
      <c r="BO122" s="354"/>
      <c r="BP122" s="354"/>
      <c r="BQ122" s="354"/>
      <c r="BR122" s="354"/>
      <c r="BS122" s="354"/>
      <c r="BT122" s="354"/>
      <c r="BU122" s="354"/>
      <c r="BV122" s="354"/>
    </row>
    <row r="123" spans="63:74" x14ac:dyDescent="0.25">
      <c r="BK123" s="354"/>
      <c r="BL123" s="354"/>
      <c r="BM123" s="354"/>
      <c r="BN123" s="354"/>
      <c r="BO123" s="354"/>
      <c r="BP123" s="354"/>
      <c r="BQ123" s="354"/>
      <c r="BR123" s="354"/>
      <c r="BS123" s="354"/>
      <c r="BT123" s="354"/>
      <c r="BU123" s="354"/>
      <c r="BV123" s="354"/>
    </row>
    <row r="124" spans="63:74" x14ac:dyDescent="0.25">
      <c r="BK124" s="354"/>
      <c r="BL124" s="354"/>
      <c r="BM124" s="354"/>
      <c r="BN124" s="354"/>
      <c r="BO124" s="354"/>
      <c r="BP124" s="354"/>
      <c r="BQ124" s="354"/>
      <c r="BR124" s="354"/>
      <c r="BS124" s="354"/>
      <c r="BT124" s="354"/>
      <c r="BU124" s="354"/>
      <c r="BV124" s="354"/>
    </row>
    <row r="125" spans="63:74" x14ac:dyDescent="0.25">
      <c r="BK125" s="354"/>
      <c r="BL125" s="354"/>
      <c r="BM125" s="354"/>
      <c r="BN125" s="354"/>
      <c r="BO125" s="354"/>
      <c r="BP125" s="354"/>
      <c r="BQ125" s="354"/>
      <c r="BR125" s="354"/>
      <c r="BS125" s="354"/>
      <c r="BT125" s="354"/>
      <c r="BU125" s="354"/>
      <c r="BV125" s="354"/>
    </row>
    <row r="126" spans="63:74" x14ac:dyDescent="0.25">
      <c r="BK126" s="354"/>
      <c r="BL126" s="354"/>
      <c r="BM126" s="354"/>
      <c r="BN126" s="354"/>
      <c r="BO126" s="354"/>
      <c r="BP126" s="354"/>
      <c r="BQ126" s="354"/>
      <c r="BR126" s="354"/>
      <c r="BS126" s="354"/>
      <c r="BT126" s="354"/>
      <c r="BU126" s="354"/>
      <c r="BV126" s="354"/>
    </row>
    <row r="127" spans="63:74" x14ac:dyDescent="0.25">
      <c r="BK127" s="354"/>
      <c r="BL127" s="354"/>
      <c r="BM127" s="354"/>
      <c r="BN127" s="354"/>
      <c r="BO127" s="354"/>
      <c r="BP127" s="354"/>
      <c r="BQ127" s="354"/>
      <c r="BR127" s="354"/>
      <c r="BS127" s="354"/>
      <c r="BT127" s="354"/>
      <c r="BU127" s="354"/>
      <c r="BV127" s="354"/>
    </row>
    <row r="128" spans="63:74" x14ac:dyDescent="0.25">
      <c r="BK128" s="354"/>
      <c r="BL128" s="354"/>
      <c r="BM128" s="354"/>
      <c r="BN128" s="354"/>
      <c r="BO128" s="354"/>
      <c r="BP128" s="354"/>
      <c r="BQ128" s="354"/>
      <c r="BR128" s="354"/>
      <c r="BS128" s="354"/>
      <c r="BT128" s="354"/>
      <c r="BU128" s="354"/>
      <c r="BV128" s="354"/>
    </row>
    <row r="129" spans="63:74" x14ac:dyDescent="0.25">
      <c r="BK129" s="354"/>
      <c r="BL129" s="354"/>
      <c r="BM129" s="354"/>
      <c r="BN129" s="354"/>
      <c r="BO129" s="354"/>
      <c r="BP129" s="354"/>
      <c r="BQ129" s="354"/>
      <c r="BR129" s="354"/>
      <c r="BS129" s="354"/>
      <c r="BT129" s="354"/>
      <c r="BU129" s="354"/>
      <c r="BV129" s="354"/>
    </row>
    <row r="130" spans="63:74" x14ac:dyDescent="0.25">
      <c r="BK130" s="354"/>
      <c r="BL130" s="354"/>
      <c r="BM130" s="354"/>
      <c r="BN130" s="354"/>
      <c r="BO130" s="354"/>
      <c r="BP130" s="354"/>
      <c r="BQ130" s="354"/>
      <c r="BR130" s="354"/>
      <c r="BS130" s="354"/>
      <c r="BT130" s="354"/>
      <c r="BU130" s="354"/>
      <c r="BV130" s="354"/>
    </row>
    <row r="131" spans="63:74" x14ac:dyDescent="0.25">
      <c r="BK131" s="354"/>
      <c r="BL131" s="354"/>
      <c r="BM131" s="354"/>
      <c r="BN131" s="354"/>
      <c r="BO131" s="354"/>
      <c r="BP131" s="354"/>
      <c r="BQ131" s="354"/>
      <c r="BR131" s="354"/>
      <c r="BS131" s="354"/>
      <c r="BT131" s="354"/>
      <c r="BU131" s="354"/>
      <c r="BV131" s="354"/>
    </row>
    <row r="132" spans="63:74" x14ac:dyDescent="0.25">
      <c r="BK132" s="354"/>
      <c r="BL132" s="354"/>
      <c r="BM132" s="354"/>
      <c r="BN132" s="354"/>
      <c r="BO132" s="354"/>
      <c r="BP132" s="354"/>
      <c r="BQ132" s="354"/>
      <c r="BR132" s="354"/>
      <c r="BS132" s="354"/>
      <c r="BT132" s="354"/>
      <c r="BU132" s="354"/>
      <c r="BV132" s="354"/>
    </row>
    <row r="133" spans="63:74" x14ac:dyDescent="0.25">
      <c r="BK133" s="354"/>
      <c r="BL133" s="354"/>
      <c r="BM133" s="354"/>
      <c r="BN133" s="354"/>
      <c r="BO133" s="354"/>
      <c r="BP133" s="354"/>
      <c r="BQ133" s="354"/>
      <c r="BR133" s="354"/>
      <c r="BS133" s="354"/>
      <c r="BT133" s="354"/>
      <c r="BU133" s="354"/>
      <c r="BV133" s="354"/>
    </row>
    <row r="134" spans="63:74" x14ac:dyDescent="0.25">
      <c r="BK134" s="354"/>
      <c r="BL134" s="354"/>
      <c r="BM134" s="354"/>
      <c r="BN134" s="354"/>
      <c r="BO134" s="354"/>
      <c r="BP134" s="354"/>
      <c r="BQ134" s="354"/>
      <c r="BR134" s="354"/>
      <c r="BS134" s="354"/>
      <c r="BT134" s="354"/>
      <c r="BU134" s="354"/>
      <c r="BV134" s="354"/>
    </row>
    <row r="135" spans="63:74" x14ac:dyDescent="0.25">
      <c r="BK135" s="354"/>
      <c r="BL135" s="354"/>
      <c r="BM135" s="354"/>
      <c r="BN135" s="354"/>
      <c r="BO135" s="354"/>
      <c r="BP135" s="354"/>
      <c r="BQ135" s="354"/>
      <c r="BR135" s="354"/>
      <c r="BS135" s="354"/>
      <c r="BT135" s="354"/>
      <c r="BU135" s="354"/>
      <c r="BV135" s="354"/>
    </row>
    <row r="136" spans="63:74" x14ac:dyDescent="0.25">
      <c r="BK136" s="354"/>
      <c r="BL136" s="354"/>
      <c r="BM136" s="354"/>
      <c r="BN136" s="354"/>
      <c r="BO136" s="354"/>
      <c r="BP136" s="354"/>
      <c r="BQ136" s="354"/>
      <c r="BR136" s="354"/>
      <c r="BS136" s="354"/>
      <c r="BT136" s="354"/>
      <c r="BU136" s="354"/>
      <c r="BV136" s="354"/>
    </row>
    <row r="137" spans="63:74" x14ac:dyDescent="0.25">
      <c r="BK137" s="354"/>
      <c r="BL137" s="354"/>
      <c r="BM137" s="354"/>
      <c r="BN137" s="354"/>
      <c r="BO137" s="354"/>
      <c r="BP137" s="354"/>
      <c r="BQ137" s="354"/>
      <c r="BR137" s="354"/>
      <c r="BS137" s="354"/>
      <c r="BT137" s="354"/>
      <c r="BU137" s="354"/>
      <c r="BV137" s="354"/>
    </row>
    <row r="138" spans="63:74" x14ac:dyDescent="0.25">
      <c r="BK138" s="354"/>
      <c r="BL138" s="354"/>
      <c r="BM138" s="354"/>
      <c r="BN138" s="354"/>
      <c r="BO138" s="354"/>
      <c r="BP138" s="354"/>
      <c r="BQ138" s="354"/>
      <c r="BR138" s="354"/>
      <c r="BS138" s="354"/>
      <c r="BT138" s="354"/>
      <c r="BU138" s="354"/>
      <c r="BV138" s="354"/>
    </row>
    <row r="139" spans="63:74" x14ac:dyDescent="0.25">
      <c r="BK139" s="354"/>
      <c r="BL139" s="354"/>
      <c r="BM139" s="354"/>
      <c r="BN139" s="354"/>
      <c r="BO139" s="354"/>
      <c r="BP139" s="354"/>
      <c r="BQ139" s="354"/>
      <c r="BR139" s="354"/>
      <c r="BS139" s="354"/>
      <c r="BT139" s="354"/>
      <c r="BU139" s="354"/>
      <c r="BV139" s="354"/>
    </row>
    <row r="140" spans="63:74" x14ac:dyDescent="0.25">
      <c r="BK140" s="354"/>
      <c r="BL140" s="354"/>
      <c r="BM140" s="354"/>
      <c r="BN140" s="354"/>
      <c r="BO140" s="354"/>
      <c r="BP140" s="354"/>
      <c r="BQ140" s="354"/>
      <c r="BR140" s="354"/>
      <c r="BS140" s="354"/>
      <c r="BT140" s="354"/>
      <c r="BU140" s="354"/>
      <c r="BV140" s="354"/>
    </row>
    <row r="141" spans="63:74" x14ac:dyDescent="0.25">
      <c r="BK141" s="354"/>
      <c r="BL141" s="354"/>
      <c r="BM141" s="354"/>
      <c r="BN141" s="354"/>
      <c r="BO141" s="354"/>
      <c r="BP141" s="354"/>
      <c r="BQ141" s="354"/>
      <c r="BR141" s="354"/>
      <c r="BS141" s="354"/>
      <c r="BT141" s="354"/>
      <c r="BU141" s="354"/>
      <c r="BV141" s="354"/>
    </row>
    <row r="142" spans="63:74" x14ac:dyDescent="0.25">
      <c r="BK142" s="354"/>
      <c r="BL142" s="354"/>
      <c r="BM142" s="354"/>
      <c r="BN142" s="354"/>
      <c r="BO142" s="354"/>
      <c r="BP142" s="354"/>
      <c r="BQ142" s="354"/>
      <c r="BR142" s="354"/>
      <c r="BS142" s="354"/>
      <c r="BT142" s="354"/>
      <c r="BU142" s="354"/>
      <c r="BV142" s="354"/>
    </row>
    <row r="143" spans="63:74" x14ac:dyDescent="0.25">
      <c r="BK143" s="354"/>
      <c r="BL143" s="354"/>
      <c r="BM143" s="354"/>
      <c r="BN143" s="354"/>
      <c r="BO143" s="354"/>
      <c r="BP143" s="354"/>
      <c r="BQ143" s="354"/>
      <c r="BR143" s="354"/>
      <c r="BS143" s="354"/>
      <c r="BT143" s="354"/>
      <c r="BU143" s="354"/>
      <c r="BV143" s="35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X25" activePane="bottomRight" state="frozen"/>
      <selection activeCell="BF63" sqref="BF63"/>
      <selection pane="topRight" activeCell="BF63" sqref="BF63"/>
      <selection pane="bottomLeft" activeCell="BF63" sqref="BF63"/>
      <selection pane="bottomRight" activeCell="BA6" sqref="BA6:BA45"/>
    </sheetView>
  </sheetViews>
  <sheetFormatPr defaultColWidth="9.54296875" defaultRowHeight="10.5" x14ac:dyDescent="0.25"/>
  <cols>
    <col min="1" max="1" width="11.54296875" style="89" customWidth="1"/>
    <col min="2" max="2" width="27.453125" style="89" customWidth="1"/>
    <col min="3" max="50" width="6.54296875" style="89" customWidth="1"/>
    <col min="51" max="55" width="6.54296875" style="351" customWidth="1"/>
    <col min="56" max="58" width="6.54296875" style="597" customWidth="1"/>
    <col min="59" max="62" width="6.54296875" style="351" customWidth="1"/>
    <col min="63" max="74" width="6.54296875" style="89" customWidth="1"/>
    <col min="75" max="16384" width="9.54296875" style="89"/>
  </cols>
  <sheetData>
    <row r="1" spans="1:74" ht="14.9" customHeight="1" x14ac:dyDescent="0.3">
      <c r="A1" s="758" t="s">
        <v>792</v>
      </c>
      <c r="B1" s="801" t="s">
        <v>235</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277"/>
    </row>
    <row r="2" spans="1:74" s="72" customFormat="1" ht="12.5" x14ac:dyDescent="0.25">
      <c r="A2" s="759"/>
      <c r="B2" s="486" t="str">
        <f>"U.S. Energy Information Administration  |  Short-Term Energy Outlook  - "&amp;Dates!D1</f>
        <v>U.S. Energy Information Administration  |  Short-Term Energy Outlook  - April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357"/>
      <c r="BH2" s="357"/>
      <c r="BI2" s="357"/>
      <c r="BJ2" s="357"/>
    </row>
    <row r="3" spans="1:74" s="12" customFormat="1" ht="13" x14ac:dyDescent="0.3">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90"/>
      <c r="B5" s="91" t="s">
        <v>218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696"/>
      <c r="BA5" s="696"/>
      <c r="BB5" s="696"/>
      <c r="BC5" s="696"/>
      <c r="BD5" s="696"/>
      <c r="BE5" s="696"/>
      <c r="BF5" s="696"/>
      <c r="BG5" s="696"/>
      <c r="BH5" s="92"/>
      <c r="BI5" s="92"/>
      <c r="BJ5" s="382"/>
      <c r="BK5" s="382"/>
      <c r="BL5" s="382"/>
      <c r="BM5" s="382"/>
      <c r="BN5" s="382"/>
      <c r="BO5" s="382"/>
      <c r="BP5" s="382"/>
      <c r="BQ5" s="382"/>
      <c r="BR5" s="382"/>
      <c r="BS5" s="382"/>
      <c r="BT5" s="382"/>
      <c r="BU5" s="382"/>
      <c r="BV5" s="382"/>
    </row>
    <row r="6" spans="1:74" ht="11.15" customHeight="1" x14ac:dyDescent="0.25">
      <c r="A6" s="93" t="s">
        <v>198</v>
      </c>
      <c r="B6" s="194" t="s">
        <v>441</v>
      </c>
      <c r="C6" s="250">
        <v>61.971187999999998</v>
      </c>
      <c r="D6" s="250">
        <v>60.268717000000002</v>
      </c>
      <c r="E6" s="250">
        <v>65.503579000000002</v>
      </c>
      <c r="F6" s="250">
        <v>58.046233999999998</v>
      </c>
      <c r="G6" s="250">
        <v>61.210858999999999</v>
      </c>
      <c r="H6" s="250">
        <v>61.572367999999997</v>
      </c>
      <c r="I6" s="250">
        <v>62.967241999999999</v>
      </c>
      <c r="J6" s="250">
        <v>69.325457999999998</v>
      </c>
      <c r="K6" s="250">
        <v>62.438499</v>
      </c>
      <c r="L6" s="250">
        <v>66.532053000000005</v>
      </c>
      <c r="M6" s="250">
        <v>62.857303000000002</v>
      </c>
      <c r="N6" s="250">
        <v>63.473595000000003</v>
      </c>
      <c r="O6" s="250">
        <v>65.83569</v>
      </c>
      <c r="P6" s="250">
        <v>58.314672999999999</v>
      </c>
      <c r="Q6" s="250">
        <v>55.667043</v>
      </c>
      <c r="R6" s="250">
        <v>61.213194000000001</v>
      </c>
      <c r="S6" s="250">
        <v>61.861533000000001</v>
      </c>
      <c r="T6" s="250">
        <v>56.705832999999998</v>
      </c>
      <c r="U6" s="250">
        <v>59.068790999999997</v>
      </c>
      <c r="V6" s="250">
        <v>63.794620000000002</v>
      </c>
      <c r="W6" s="250">
        <v>58.59742</v>
      </c>
      <c r="X6" s="250">
        <v>57.674056999999998</v>
      </c>
      <c r="Y6" s="250">
        <v>54.392702</v>
      </c>
      <c r="Z6" s="250">
        <v>53.183706999999998</v>
      </c>
      <c r="AA6" s="250">
        <v>55.656337999999998</v>
      </c>
      <c r="AB6" s="250">
        <v>47.416158000000003</v>
      </c>
      <c r="AC6" s="250">
        <v>46.097239000000002</v>
      </c>
      <c r="AD6" s="250">
        <v>39.333956999999998</v>
      </c>
      <c r="AE6" s="250">
        <v>37.250770000000003</v>
      </c>
      <c r="AF6" s="250">
        <v>39.595498999999997</v>
      </c>
      <c r="AG6" s="250">
        <v>43.207604000000003</v>
      </c>
      <c r="AH6" s="250">
        <v>47.512340000000002</v>
      </c>
      <c r="AI6" s="250">
        <v>45.131293999999997</v>
      </c>
      <c r="AJ6" s="250">
        <v>44.982326999999998</v>
      </c>
      <c r="AK6" s="250">
        <v>44.339050999999998</v>
      </c>
      <c r="AL6" s="250">
        <v>44.797727000000002</v>
      </c>
      <c r="AM6" s="250">
        <v>48.556348999999997</v>
      </c>
      <c r="AN6" s="250">
        <v>40.868284000000003</v>
      </c>
      <c r="AO6" s="250">
        <v>50.881473</v>
      </c>
      <c r="AP6" s="250">
        <v>45.317715</v>
      </c>
      <c r="AQ6" s="250">
        <v>48.632001000000002</v>
      </c>
      <c r="AR6" s="250">
        <v>48.797648000000002</v>
      </c>
      <c r="AS6" s="250">
        <v>48.475408000000002</v>
      </c>
      <c r="AT6" s="250">
        <v>50.041584</v>
      </c>
      <c r="AU6" s="250">
        <v>49.762177000000001</v>
      </c>
      <c r="AV6" s="250">
        <v>49.347633000000002</v>
      </c>
      <c r="AW6" s="250">
        <v>49.065767999999998</v>
      </c>
      <c r="AX6" s="250">
        <v>48.670406</v>
      </c>
      <c r="AY6" s="250">
        <v>49.630927</v>
      </c>
      <c r="AZ6" s="250">
        <v>47.115346000000002</v>
      </c>
      <c r="BA6" s="250">
        <v>50.660198977999997</v>
      </c>
      <c r="BB6" s="316">
        <v>47.998899999999999</v>
      </c>
      <c r="BC6" s="316">
        <v>49.343739999999997</v>
      </c>
      <c r="BD6" s="316">
        <v>49.776679999999999</v>
      </c>
      <c r="BE6" s="316">
        <v>50.96237</v>
      </c>
      <c r="BF6" s="316">
        <v>56.529350000000001</v>
      </c>
      <c r="BG6" s="316">
        <v>53.770380000000003</v>
      </c>
      <c r="BH6" s="316">
        <v>55.851140000000001</v>
      </c>
      <c r="BI6" s="316">
        <v>55.297649999999997</v>
      </c>
      <c r="BJ6" s="316">
        <v>54.301920000000003</v>
      </c>
      <c r="BK6" s="316">
        <v>55.690779999999997</v>
      </c>
      <c r="BL6" s="316">
        <v>50.600299999999997</v>
      </c>
      <c r="BM6" s="316">
        <v>55.375860000000003</v>
      </c>
      <c r="BN6" s="316">
        <v>50.74765</v>
      </c>
      <c r="BO6" s="316">
        <v>51.002189999999999</v>
      </c>
      <c r="BP6" s="316">
        <v>50.306460000000001</v>
      </c>
      <c r="BQ6" s="316">
        <v>52.526179999999997</v>
      </c>
      <c r="BR6" s="316">
        <v>56.929540000000003</v>
      </c>
      <c r="BS6" s="316">
        <v>53.563180000000003</v>
      </c>
      <c r="BT6" s="316">
        <v>53.854039999999998</v>
      </c>
      <c r="BU6" s="316">
        <v>51.874540000000003</v>
      </c>
      <c r="BV6" s="316">
        <v>50.541139999999999</v>
      </c>
    </row>
    <row r="7" spans="1:74" ht="11.15" customHeight="1" x14ac:dyDescent="0.25">
      <c r="A7" s="93" t="s">
        <v>199</v>
      </c>
      <c r="B7" s="194" t="s">
        <v>442</v>
      </c>
      <c r="C7" s="250">
        <v>16.550924999999999</v>
      </c>
      <c r="D7" s="250">
        <v>16.096222000000001</v>
      </c>
      <c r="E7" s="250">
        <v>17.494301</v>
      </c>
      <c r="F7" s="250">
        <v>16.625109999999999</v>
      </c>
      <c r="G7" s="250">
        <v>17.531472999999998</v>
      </c>
      <c r="H7" s="250">
        <v>17.635003999999999</v>
      </c>
      <c r="I7" s="250">
        <v>15.842116000000001</v>
      </c>
      <c r="J7" s="250">
        <v>17.441796</v>
      </c>
      <c r="K7" s="250">
        <v>15.709068</v>
      </c>
      <c r="L7" s="250">
        <v>17.231833999999999</v>
      </c>
      <c r="M7" s="250">
        <v>16.280069000000001</v>
      </c>
      <c r="N7" s="250">
        <v>16.439712</v>
      </c>
      <c r="O7" s="250">
        <v>18.206989</v>
      </c>
      <c r="P7" s="250">
        <v>16.127026000000001</v>
      </c>
      <c r="Q7" s="250">
        <v>15.394836</v>
      </c>
      <c r="R7" s="250">
        <v>17.946928</v>
      </c>
      <c r="S7" s="250">
        <v>18.137031</v>
      </c>
      <c r="T7" s="250">
        <v>16.625426999999998</v>
      </c>
      <c r="U7" s="250">
        <v>15.269473</v>
      </c>
      <c r="V7" s="250">
        <v>16.491112000000001</v>
      </c>
      <c r="W7" s="250">
        <v>15.147615</v>
      </c>
      <c r="X7" s="250">
        <v>15.463811</v>
      </c>
      <c r="Y7" s="250">
        <v>14.583992</v>
      </c>
      <c r="Z7" s="250">
        <v>14.25986</v>
      </c>
      <c r="AA7" s="250">
        <v>14.842579000000001</v>
      </c>
      <c r="AB7" s="250">
        <v>12.645051</v>
      </c>
      <c r="AC7" s="250">
        <v>12.293361000000001</v>
      </c>
      <c r="AD7" s="250">
        <v>9.9952249999999996</v>
      </c>
      <c r="AE7" s="250">
        <v>9.4658440000000006</v>
      </c>
      <c r="AF7" s="250">
        <v>10.061688999999999</v>
      </c>
      <c r="AG7" s="250">
        <v>10.779282</v>
      </c>
      <c r="AH7" s="250">
        <v>11.853191000000001</v>
      </c>
      <c r="AI7" s="250">
        <v>11.259171</v>
      </c>
      <c r="AJ7" s="250">
        <v>11.903445</v>
      </c>
      <c r="AK7" s="250">
        <v>11.733255</v>
      </c>
      <c r="AL7" s="250">
        <v>11.854644</v>
      </c>
      <c r="AM7" s="250">
        <v>14.132167000000001</v>
      </c>
      <c r="AN7" s="250">
        <v>11.894594</v>
      </c>
      <c r="AO7" s="250">
        <v>14.808906</v>
      </c>
      <c r="AP7" s="250">
        <v>12.525038</v>
      </c>
      <c r="AQ7" s="250">
        <v>13.441043000000001</v>
      </c>
      <c r="AR7" s="250">
        <v>13.486919</v>
      </c>
      <c r="AS7" s="250">
        <v>11.954364</v>
      </c>
      <c r="AT7" s="250">
        <v>12.340577</v>
      </c>
      <c r="AU7" s="250">
        <v>12.271715</v>
      </c>
      <c r="AV7" s="250">
        <v>13.856896000000001</v>
      </c>
      <c r="AW7" s="250">
        <v>13.75802</v>
      </c>
      <c r="AX7" s="250">
        <v>13.728370999999999</v>
      </c>
      <c r="AY7" s="250">
        <v>14.522059</v>
      </c>
      <c r="AZ7" s="250">
        <v>13.776562</v>
      </c>
      <c r="BA7" s="250">
        <v>14.639797863</v>
      </c>
      <c r="BB7" s="316">
        <v>13.831480000000001</v>
      </c>
      <c r="BC7" s="316">
        <v>14.03668</v>
      </c>
      <c r="BD7" s="316">
        <v>14.032719999999999</v>
      </c>
      <c r="BE7" s="316">
        <v>12.78844</v>
      </c>
      <c r="BF7" s="316">
        <v>14.28363</v>
      </c>
      <c r="BG7" s="316">
        <v>13.506790000000001</v>
      </c>
      <c r="BH7" s="316">
        <v>14.323410000000001</v>
      </c>
      <c r="BI7" s="316">
        <v>14.637499999999999</v>
      </c>
      <c r="BJ7" s="316">
        <v>14.640650000000001</v>
      </c>
      <c r="BK7" s="316">
        <v>15.35582</v>
      </c>
      <c r="BL7" s="316">
        <v>14.167809999999999</v>
      </c>
      <c r="BM7" s="316">
        <v>15.425940000000001</v>
      </c>
      <c r="BN7" s="316">
        <v>14.218870000000001</v>
      </c>
      <c r="BO7" s="316">
        <v>14.151149999999999</v>
      </c>
      <c r="BP7" s="316">
        <v>13.84521</v>
      </c>
      <c r="BQ7" s="316">
        <v>13.1419</v>
      </c>
      <c r="BR7" s="316">
        <v>13.56823</v>
      </c>
      <c r="BS7" s="316">
        <v>13.37608</v>
      </c>
      <c r="BT7" s="316">
        <v>12.7598</v>
      </c>
      <c r="BU7" s="316">
        <v>12.481640000000001</v>
      </c>
      <c r="BV7" s="316">
        <v>12.312609999999999</v>
      </c>
    </row>
    <row r="8" spans="1:74" ht="11.15" customHeight="1" x14ac:dyDescent="0.25">
      <c r="A8" s="93" t="s">
        <v>200</v>
      </c>
      <c r="B8" s="194" t="s">
        <v>443</v>
      </c>
      <c r="C8" s="250">
        <v>11.193096000000001</v>
      </c>
      <c r="D8" s="250">
        <v>10.885598999999999</v>
      </c>
      <c r="E8" s="250">
        <v>11.831136000000001</v>
      </c>
      <c r="F8" s="250">
        <v>11.057188</v>
      </c>
      <c r="G8" s="250">
        <v>11.660024</v>
      </c>
      <c r="H8" s="250">
        <v>11.728915000000001</v>
      </c>
      <c r="I8" s="250">
        <v>11.224977000000001</v>
      </c>
      <c r="J8" s="250">
        <v>12.358420000000001</v>
      </c>
      <c r="K8" s="250">
        <v>11.130723</v>
      </c>
      <c r="L8" s="250">
        <v>11.691022999999999</v>
      </c>
      <c r="M8" s="250">
        <v>11.045306999999999</v>
      </c>
      <c r="N8" s="250">
        <v>11.153570999999999</v>
      </c>
      <c r="O8" s="250">
        <v>13.016482999999999</v>
      </c>
      <c r="P8" s="250">
        <v>11.529489</v>
      </c>
      <c r="Q8" s="250">
        <v>11.006003</v>
      </c>
      <c r="R8" s="250">
        <v>10.983352999999999</v>
      </c>
      <c r="S8" s="250">
        <v>11.099686</v>
      </c>
      <c r="T8" s="250">
        <v>10.174578</v>
      </c>
      <c r="U8" s="250">
        <v>10.546882</v>
      </c>
      <c r="V8" s="250">
        <v>11.390698</v>
      </c>
      <c r="W8" s="250">
        <v>10.462749000000001</v>
      </c>
      <c r="X8" s="250">
        <v>9.5777190000000001</v>
      </c>
      <c r="Y8" s="250">
        <v>9.0328020000000002</v>
      </c>
      <c r="Z8" s="250">
        <v>8.8320679999999996</v>
      </c>
      <c r="AA8" s="250">
        <v>9.6094539999999995</v>
      </c>
      <c r="AB8" s="250">
        <v>8.1867249999999991</v>
      </c>
      <c r="AC8" s="250">
        <v>7.9589869999999996</v>
      </c>
      <c r="AD8" s="250">
        <v>6.7596309999999997</v>
      </c>
      <c r="AE8" s="250">
        <v>6.4016320000000002</v>
      </c>
      <c r="AF8" s="250">
        <v>6.8045540000000004</v>
      </c>
      <c r="AG8" s="250">
        <v>7.3654719999999996</v>
      </c>
      <c r="AH8" s="250">
        <v>8.0993139999999997</v>
      </c>
      <c r="AI8" s="250">
        <v>7.6934060000000004</v>
      </c>
      <c r="AJ8" s="250">
        <v>7.3280960000000004</v>
      </c>
      <c r="AK8" s="250">
        <v>7.223287</v>
      </c>
      <c r="AL8" s="250">
        <v>7.2979849999999997</v>
      </c>
      <c r="AM8" s="250">
        <v>8.6405250000000002</v>
      </c>
      <c r="AN8" s="250">
        <v>7.2724409999999997</v>
      </c>
      <c r="AO8" s="250">
        <v>9.0542920000000002</v>
      </c>
      <c r="AP8" s="250">
        <v>7.3929099999999996</v>
      </c>
      <c r="AQ8" s="250">
        <v>7.9335950000000004</v>
      </c>
      <c r="AR8" s="250">
        <v>7.9605949999999996</v>
      </c>
      <c r="AS8" s="250">
        <v>7.4162489999999996</v>
      </c>
      <c r="AT8" s="250">
        <v>7.65585</v>
      </c>
      <c r="AU8" s="250">
        <v>7.6131000000000002</v>
      </c>
      <c r="AV8" s="250">
        <v>8.3867860000000007</v>
      </c>
      <c r="AW8" s="250">
        <v>8.2439319999999991</v>
      </c>
      <c r="AX8" s="250">
        <v>8.094303</v>
      </c>
      <c r="AY8" s="250">
        <v>8.3138939999999995</v>
      </c>
      <c r="AZ8" s="250">
        <v>7.9009840000000002</v>
      </c>
      <c r="BA8" s="250">
        <v>8.3154216044000009</v>
      </c>
      <c r="BB8" s="316">
        <v>7.3312249999999999</v>
      </c>
      <c r="BC8" s="316">
        <v>7.5223800000000001</v>
      </c>
      <c r="BD8" s="316">
        <v>7.452216</v>
      </c>
      <c r="BE8" s="316">
        <v>7.5002930000000001</v>
      </c>
      <c r="BF8" s="316">
        <v>8.5035779999999992</v>
      </c>
      <c r="BG8" s="316">
        <v>8.0046510000000008</v>
      </c>
      <c r="BH8" s="316">
        <v>8.2685689999999994</v>
      </c>
      <c r="BI8" s="316">
        <v>8.3527360000000002</v>
      </c>
      <c r="BJ8" s="316">
        <v>8.5197929999999999</v>
      </c>
      <c r="BK8" s="316">
        <v>9.2980450000000001</v>
      </c>
      <c r="BL8" s="316">
        <v>8.1960259999999998</v>
      </c>
      <c r="BM8" s="316">
        <v>8.9915640000000003</v>
      </c>
      <c r="BN8" s="316">
        <v>7.9348609999999997</v>
      </c>
      <c r="BO8" s="316">
        <v>8.1245440000000002</v>
      </c>
      <c r="BP8" s="316">
        <v>7.8985729999999998</v>
      </c>
      <c r="BQ8" s="316">
        <v>7.9371980000000004</v>
      </c>
      <c r="BR8" s="316">
        <v>8.9984059999999992</v>
      </c>
      <c r="BS8" s="316">
        <v>8.1673860000000005</v>
      </c>
      <c r="BT8" s="316">
        <v>8.3201859999999996</v>
      </c>
      <c r="BU8" s="316">
        <v>8.0435320000000008</v>
      </c>
      <c r="BV8" s="316">
        <v>8.0038750000000007</v>
      </c>
    </row>
    <row r="9" spans="1:74" ht="11.15" customHeight="1" x14ac:dyDescent="0.25">
      <c r="A9" s="93" t="s">
        <v>201</v>
      </c>
      <c r="B9" s="194" t="s">
        <v>444</v>
      </c>
      <c r="C9" s="250">
        <v>34.227167000000001</v>
      </c>
      <c r="D9" s="250">
        <v>33.286895999999999</v>
      </c>
      <c r="E9" s="250">
        <v>36.178142000000001</v>
      </c>
      <c r="F9" s="250">
        <v>30.363935999999999</v>
      </c>
      <c r="G9" s="250">
        <v>32.019362000000001</v>
      </c>
      <c r="H9" s="250">
        <v>32.208449000000002</v>
      </c>
      <c r="I9" s="250">
        <v>35.900148999999999</v>
      </c>
      <c r="J9" s="250">
        <v>39.525241999999999</v>
      </c>
      <c r="K9" s="250">
        <v>35.598708000000002</v>
      </c>
      <c r="L9" s="250">
        <v>37.609195999999997</v>
      </c>
      <c r="M9" s="250">
        <v>35.531927000000003</v>
      </c>
      <c r="N9" s="250">
        <v>35.880312000000004</v>
      </c>
      <c r="O9" s="250">
        <v>34.612217999999999</v>
      </c>
      <c r="P9" s="250">
        <v>30.658158</v>
      </c>
      <c r="Q9" s="250">
        <v>29.266203999999998</v>
      </c>
      <c r="R9" s="250">
        <v>32.282913000000001</v>
      </c>
      <c r="S9" s="250">
        <v>32.624816000000003</v>
      </c>
      <c r="T9" s="250">
        <v>29.905828</v>
      </c>
      <c r="U9" s="250">
        <v>33.252436000000003</v>
      </c>
      <c r="V9" s="250">
        <v>35.91281</v>
      </c>
      <c r="W9" s="250">
        <v>32.987056000000003</v>
      </c>
      <c r="X9" s="250">
        <v>32.632527000000003</v>
      </c>
      <c r="Y9" s="250">
        <v>30.775908000000001</v>
      </c>
      <c r="Z9" s="250">
        <v>30.091778999999999</v>
      </c>
      <c r="AA9" s="250">
        <v>31.204305000000002</v>
      </c>
      <c r="AB9" s="250">
        <v>26.584382000000002</v>
      </c>
      <c r="AC9" s="250">
        <v>25.844891000000001</v>
      </c>
      <c r="AD9" s="250">
        <v>22.579101000000001</v>
      </c>
      <c r="AE9" s="250">
        <v>21.383293999999999</v>
      </c>
      <c r="AF9" s="250">
        <v>22.729255999999999</v>
      </c>
      <c r="AG9" s="250">
        <v>25.062850000000001</v>
      </c>
      <c r="AH9" s="250">
        <v>27.559835</v>
      </c>
      <c r="AI9" s="250">
        <v>26.178716999999999</v>
      </c>
      <c r="AJ9" s="250">
        <v>25.750786000000002</v>
      </c>
      <c r="AK9" s="250">
        <v>25.382508999999999</v>
      </c>
      <c r="AL9" s="250">
        <v>25.645098000000001</v>
      </c>
      <c r="AM9" s="250">
        <v>25.783657000000002</v>
      </c>
      <c r="AN9" s="250">
        <v>21.701249000000001</v>
      </c>
      <c r="AO9" s="250">
        <v>27.018274999999999</v>
      </c>
      <c r="AP9" s="250">
        <v>25.399767000000001</v>
      </c>
      <c r="AQ9" s="250">
        <v>27.257363000000002</v>
      </c>
      <c r="AR9" s="250">
        <v>27.350134000000001</v>
      </c>
      <c r="AS9" s="250">
        <v>29.104794999999999</v>
      </c>
      <c r="AT9" s="250">
        <v>30.045157</v>
      </c>
      <c r="AU9" s="250">
        <v>29.877362000000002</v>
      </c>
      <c r="AV9" s="250">
        <v>27.103950999999999</v>
      </c>
      <c r="AW9" s="250">
        <v>27.063815999999999</v>
      </c>
      <c r="AX9" s="250">
        <v>26.847732000000001</v>
      </c>
      <c r="AY9" s="250">
        <v>26.794974</v>
      </c>
      <c r="AZ9" s="250">
        <v>25.437799999999999</v>
      </c>
      <c r="BA9" s="250">
        <v>27.704979511000001</v>
      </c>
      <c r="BB9" s="316">
        <v>26.836189999999998</v>
      </c>
      <c r="BC9" s="316">
        <v>27.784690000000001</v>
      </c>
      <c r="BD9" s="316">
        <v>28.29175</v>
      </c>
      <c r="BE9" s="316">
        <v>30.673639999999999</v>
      </c>
      <c r="BF9" s="316">
        <v>33.742150000000002</v>
      </c>
      <c r="BG9" s="316">
        <v>32.258940000000003</v>
      </c>
      <c r="BH9" s="316">
        <v>33.259160000000001</v>
      </c>
      <c r="BI9" s="316">
        <v>32.30742</v>
      </c>
      <c r="BJ9" s="316">
        <v>31.141490000000001</v>
      </c>
      <c r="BK9" s="316">
        <v>31.036909999999999</v>
      </c>
      <c r="BL9" s="316">
        <v>28.236460000000001</v>
      </c>
      <c r="BM9" s="316">
        <v>30.958359999999999</v>
      </c>
      <c r="BN9" s="316">
        <v>28.593910000000001</v>
      </c>
      <c r="BO9" s="316">
        <v>28.726489999999998</v>
      </c>
      <c r="BP9" s="316">
        <v>28.56268</v>
      </c>
      <c r="BQ9" s="316">
        <v>31.447089999999999</v>
      </c>
      <c r="BR9" s="316">
        <v>34.362900000000003</v>
      </c>
      <c r="BS9" s="316">
        <v>32.019710000000003</v>
      </c>
      <c r="BT9" s="316">
        <v>32.774059999999999</v>
      </c>
      <c r="BU9" s="316">
        <v>31.34937</v>
      </c>
      <c r="BV9" s="316">
        <v>30.22465</v>
      </c>
    </row>
    <row r="10" spans="1:74" ht="11.15" customHeight="1" x14ac:dyDescent="0.25">
      <c r="A10" s="95" t="s">
        <v>202</v>
      </c>
      <c r="B10" s="194" t="s">
        <v>445</v>
      </c>
      <c r="C10" s="250">
        <v>-0.77</v>
      </c>
      <c r="D10" s="250">
        <v>-0.16900000000000001</v>
      </c>
      <c r="E10" s="250">
        <v>0.20200000000000001</v>
      </c>
      <c r="F10" s="250">
        <v>1.319</v>
      </c>
      <c r="G10" s="250">
        <v>0.57599999999999996</v>
      </c>
      <c r="H10" s="250">
        <v>-0.156</v>
      </c>
      <c r="I10" s="250">
        <v>1.972</v>
      </c>
      <c r="J10" s="250">
        <v>-0.78100000000000003</v>
      </c>
      <c r="K10" s="250">
        <v>-0.73099999999999998</v>
      </c>
      <c r="L10" s="250">
        <v>0.65900000000000003</v>
      </c>
      <c r="M10" s="250">
        <v>-0.54100000000000004</v>
      </c>
      <c r="N10" s="250">
        <v>0.72699999999999998</v>
      </c>
      <c r="O10" s="250">
        <v>0.30099999999999999</v>
      </c>
      <c r="P10" s="250">
        <v>-2.16</v>
      </c>
      <c r="Q10" s="250">
        <v>-0.60932094000000003</v>
      </c>
      <c r="R10" s="250">
        <v>1.39355655</v>
      </c>
      <c r="S10" s="250">
        <v>-1.5067024200000001</v>
      </c>
      <c r="T10" s="250">
        <v>-0.25547055000000002</v>
      </c>
      <c r="U10" s="250">
        <v>-0.71099573999999999</v>
      </c>
      <c r="V10" s="250">
        <v>-1.20065</v>
      </c>
      <c r="W10" s="250">
        <v>-1.2733535199999999</v>
      </c>
      <c r="X10" s="250">
        <v>-1.96930125</v>
      </c>
      <c r="Y10" s="250">
        <v>-1.03397622</v>
      </c>
      <c r="Z10" s="250">
        <v>-0.60278591000000004</v>
      </c>
      <c r="AA10" s="250">
        <v>-6.2E-2</v>
      </c>
      <c r="AB10" s="250">
        <v>-0.42099999999999999</v>
      </c>
      <c r="AC10" s="250">
        <v>0.97399999999999998</v>
      </c>
      <c r="AD10" s="250">
        <v>-0.33900000000000002</v>
      </c>
      <c r="AE10" s="250">
        <v>-0.35399999999999998</v>
      </c>
      <c r="AF10" s="250">
        <v>2.012</v>
      </c>
      <c r="AG10" s="250">
        <v>1.794</v>
      </c>
      <c r="AH10" s="250">
        <v>0.57799999999999996</v>
      </c>
      <c r="AI10" s="250">
        <v>1.6011599999999999</v>
      </c>
      <c r="AJ10" s="250">
        <v>0.51149</v>
      </c>
      <c r="AK10" s="250">
        <v>0.87361999999999995</v>
      </c>
      <c r="AL10" s="250">
        <v>0.51173000000000002</v>
      </c>
      <c r="AM10" s="250">
        <v>-4.1589999999999998</v>
      </c>
      <c r="AN10" s="250">
        <v>-0.51400000000000001</v>
      </c>
      <c r="AO10" s="250">
        <v>0.16700000000000001</v>
      </c>
      <c r="AP10" s="250">
        <v>-0.39300000000000002</v>
      </c>
      <c r="AQ10" s="250">
        <v>-0.32200000000000001</v>
      </c>
      <c r="AR10" s="250">
        <v>2.7970000000000002</v>
      </c>
      <c r="AS10" s="250">
        <v>1.8580000000000001</v>
      </c>
      <c r="AT10" s="250">
        <v>1E-3</v>
      </c>
      <c r="AU10" s="250">
        <v>0.75600000000000001</v>
      </c>
      <c r="AV10" s="250">
        <v>-0.995</v>
      </c>
      <c r="AW10" s="250">
        <v>-0.115</v>
      </c>
      <c r="AX10" s="250">
        <v>-0.73599999999999999</v>
      </c>
      <c r="AY10" s="250">
        <v>0.54</v>
      </c>
      <c r="AZ10" s="250">
        <v>-1.410266</v>
      </c>
      <c r="BA10" s="250">
        <v>-0.41122950000000003</v>
      </c>
      <c r="BB10" s="316">
        <v>-1.4056660000000001</v>
      </c>
      <c r="BC10" s="316">
        <v>-1.624765</v>
      </c>
      <c r="BD10" s="316">
        <v>0.8076641</v>
      </c>
      <c r="BE10" s="316">
        <v>0.86707920000000005</v>
      </c>
      <c r="BF10" s="316">
        <v>-0.74383149999999998</v>
      </c>
      <c r="BG10" s="316">
        <v>-1.0008239999999999</v>
      </c>
      <c r="BH10" s="316">
        <v>-2.2057479999999998</v>
      </c>
      <c r="BI10" s="316">
        <v>-1.198294</v>
      </c>
      <c r="BJ10" s="316">
        <v>-1.76861</v>
      </c>
      <c r="BK10" s="316">
        <v>-0.24252090000000001</v>
      </c>
      <c r="BL10" s="316">
        <v>-1.110131</v>
      </c>
      <c r="BM10" s="316">
        <v>-0.61581520000000001</v>
      </c>
      <c r="BN10" s="316">
        <v>-0.68780059999999998</v>
      </c>
      <c r="BO10" s="316">
        <v>-0.43827959999999999</v>
      </c>
      <c r="BP10" s="316">
        <v>-8.1693799999999997E-2</v>
      </c>
      <c r="BQ10" s="316">
        <v>0.36483379999999999</v>
      </c>
      <c r="BR10" s="316">
        <v>1.1185179999999999</v>
      </c>
      <c r="BS10" s="316">
        <v>0.1138999</v>
      </c>
      <c r="BT10" s="316">
        <v>-0.56339760000000005</v>
      </c>
      <c r="BU10" s="316">
        <v>-0.63985179999999997</v>
      </c>
      <c r="BV10" s="316">
        <v>-0.51733450000000003</v>
      </c>
    </row>
    <row r="11" spans="1:74" ht="11.15" customHeight="1" x14ac:dyDescent="0.25">
      <c r="A11" s="93" t="s">
        <v>203</v>
      </c>
      <c r="B11" s="194" t="s">
        <v>446</v>
      </c>
      <c r="C11" s="250">
        <v>0.49962600000000001</v>
      </c>
      <c r="D11" s="250">
        <v>0.34919800000000001</v>
      </c>
      <c r="E11" s="250">
        <v>0.51813799999999999</v>
      </c>
      <c r="F11" s="250">
        <v>0.49401499999999998</v>
      </c>
      <c r="G11" s="250">
        <v>0.543771</v>
      </c>
      <c r="H11" s="250">
        <v>0.50861400000000001</v>
      </c>
      <c r="I11" s="250">
        <v>0.69199100000000002</v>
      </c>
      <c r="J11" s="250">
        <v>0.48385499999999998</v>
      </c>
      <c r="K11" s="250">
        <v>0.26286399999999999</v>
      </c>
      <c r="L11" s="250">
        <v>0.30415500000000001</v>
      </c>
      <c r="M11" s="250">
        <v>0.39988600000000002</v>
      </c>
      <c r="N11" s="250">
        <v>0.89804200000000001</v>
      </c>
      <c r="O11" s="250">
        <v>0.624726</v>
      </c>
      <c r="P11" s="250">
        <v>0.35844100000000001</v>
      </c>
      <c r="Q11" s="250">
        <v>0.70563200000000004</v>
      </c>
      <c r="R11" s="250">
        <v>0.53663499999999997</v>
      </c>
      <c r="S11" s="250">
        <v>0.40755599999999997</v>
      </c>
      <c r="T11" s="250">
        <v>0.65956099999999995</v>
      </c>
      <c r="U11" s="250">
        <v>0.51135399999999998</v>
      </c>
      <c r="V11" s="250">
        <v>0.51892700000000003</v>
      </c>
      <c r="W11" s="250">
        <v>0.65108299999999997</v>
      </c>
      <c r="X11" s="250">
        <v>0.74237799999999998</v>
      </c>
      <c r="Y11" s="250">
        <v>0.46596399999999999</v>
      </c>
      <c r="Z11" s="250">
        <v>0.51488</v>
      </c>
      <c r="AA11" s="250">
        <v>0.53513900000000003</v>
      </c>
      <c r="AB11" s="250">
        <v>0.34311999999999998</v>
      </c>
      <c r="AC11" s="250">
        <v>0.46080199999999999</v>
      </c>
      <c r="AD11" s="250">
        <v>0.36460300000000001</v>
      </c>
      <c r="AE11" s="250">
        <v>0.49755700000000003</v>
      </c>
      <c r="AF11" s="250">
        <v>0.28411399999999998</v>
      </c>
      <c r="AG11" s="250">
        <v>0.47333799999999998</v>
      </c>
      <c r="AH11" s="250">
        <v>0.31382100000000002</v>
      </c>
      <c r="AI11" s="250">
        <v>0.50092400000000004</v>
      </c>
      <c r="AJ11" s="250">
        <v>0.262679</v>
      </c>
      <c r="AK11" s="250">
        <v>0.63945300000000005</v>
      </c>
      <c r="AL11" s="250">
        <v>0.42280099999999998</v>
      </c>
      <c r="AM11" s="250">
        <v>0.52589699999999995</v>
      </c>
      <c r="AN11" s="250">
        <v>0.30868699999999999</v>
      </c>
      <c r="AO11" s="250">
        <v>0.24052100000000001</v>
      </c>
      <c r="AP11" s="250">
        <v>0.50926800000000005</v>
      </c>
      <c r="AQ11" s="250">
        <v>0.51217800000000002</v>
      </c>
      <c r="AR11" s="250">
        <v>0.50891799999999998</v>
      </c>
      <c r="AS11" s="250">
        <v>0.56406699999999999</v>
      </c>
      <c r="AT11" s="250">
        <v>0.36813000000000001</v>
      </c>
      <c r="AU11" s="250">
        <v>0.20172599999999999</v>
      </c>
      <c r="AV11" s="250">
        <v>0.52549999999999997</v>
      </c>
      <c r="AW11" s="250">
        <v>0.43571599999999999</v>
      </c>
      <c r="AX11" s="250">
        <v>0.689079</v>
      </c>
      <c r="AY11" s="250">
        <v>0.50266500000000003</v>
      </c>
      <c r="AZ11" s="250">
        <v>0.28928999999999999</v>
      </c>
      <c r="BA11" s="250">
        <v>0.3065735</v>
      </c>
      <c r="BB11" s="316">
        <v>0.2886783</v>
      </c>
      <c r="BC11" s="316">
        <v>0.33528530000000001</v>
      </c>
      <c r="BD11" s="316">
        <v>0.36587969999999997</v>
      </c>
      <c r="BE11" s="316">
        <v>0.42887120000000001</v>
      </c>
      <c r="BF11" s="316">
        <v>0.36575980000000002</v>
      </c>
      <c r="BG11" s="316">
        <v>0.36932510000000002</v>
      </c>
      <c r="BH11" s="316">
        <v>0.38001570000000001</v>
      </c>
      <c r="BI11" s="316">
        <v>0.38625809999999999</v>
      </c>
      <c r="BJ11" s="316">
        <v>0.36701319999999998</v>
      </c>
      <c r="BK11" s="316">
        <v>0.30137209999999998</v>
      </c>
      <c r="BL11" s="316">
        <v>0.35458820000000002</v>
      </c>
      <c r="BM11" s="316">
        <v>0.37739250000000002</v>
      </c>
      <c r="BN11" s="316">
        <v>0.36340260000000002</v>
      </c>
      <c r="BO11" s="316">
        <v>0.39758260000000001</v>
      </c>
      <c r="BP11" s="316">
        <v>0.44165520000000003</v>
      </c>
      <c r="BQ11" s="316">
        <v>0.54529870000000003</v>
      </c>
      <c r="BR11" s="316">
        <v>0.51105319999999999</v>
      </c>
      <c r="BS11" s="316">
        <v>0.51165919999999998</v>
      </c>
      <c r="BT11" s="316">
        <v>0.46575539999999999</v>
      </c>
      <c r="BU11" s="316">
        <v>0.43422500000000003</v>
      </c>
      <c r="BV11" s="316">
        <v>0.51297159999999997</v>
      </c>
    </row>
    <row r="12" spans="1:74" ht="11.15" customHeight="1" x14ac:dyDescent="0.25">
      <c r="A12" s="93" t="s">
        <v>204</v>
      </c>
      <c r="B12" s="194" t="s">
        <v>447</v>
      </c>
      <c r="C12" s="250">
        <v>8.6592110000000009</v>
      </c>
      <c r="D12" s="250">
        <v>8.9825649999999992</v>
      </c>
      <c r="E12" s="250">
        <v>9.8863520000000005</v>
      </c>
      <c r="F12" s="250">
        <v>11.032126</v>
      </c>
      <c r="G12" s="250">
        <v>9.3997609999999998</v>
      </c>
      <c r="H12" s="250">
        <v>10.106507000000001</v>
      </c>
      <c r="I12" s="250">
        <v>9.9238499999999998</v>
      </c>
      <c r="J12" s="250">
        <v>9.9950150000000004</v>
      </c>
      <c r="K12" s="250">
        <v>9.6831980000000009</v>
      </c>
      <c r="L12" s="250">
        <v>10.767827</v>
      </c>
      <c r="M12" s="250">
        <v>8.9198620000000002</v>
      </c>
      <c r="N12" s="250">
        <v>8.8877980000000001</v>
      </c>
      <c r="O12" s="250">
        <v>9.3290760000000006</v>
      </c>
      <c r="P12" s="250">
        <v>6.7517180000000003</v>
      </c>
      <c r="Q12" s="250">
        <v>9.1321779999999997</v>
      </c>
      <c r="R12" s="250">
        <v>8.6418210000000002</v>
      </c>
      <c r="S12" s="250">
        <v>8.9791939999999997</v>
      </c>
      <c r="T12" s="250">
        <v>8.3080350000000003</v>
      </c>
      <c r="U12" s="250">
        <v>6.4689649999999999</v>
      </c>
      <c r="V12" s="250">
        <v>7.7487029999999999</v>
      </c>
      <c r="W12" s="250">
        <v>7.7418779999999998</v>
      </c>
      <c r="X12" s="250">
        <v>6.5899979999999996</v>
      </c>
      <c r="Y12" s="250">
        <v>7.5822450000000003</v>
      </c>
      <c r="Z12" s="250">
        <v>6.4908400000000004</v>
      </c>
      <c r="AA12" s="250">
        <v>6.2343909999999996</v>
      </c>
      <c r="AB12" s="250">
        <v>6.8286239999999996</v>
      </c>
      <c r="AC12" s="250">
        <v>6.9135150000000003</v>
      </c>
      <c r="AD12" s="250">
        <v>5.479635</v>
      </c>
      <c r="AE12" s="250">
        <v>4.7194960000000004</v>
      </c>
      <c r="AF12" s="250">
        <v>4.5791599999999999</v>
      </c>
      <c r="AG12" s="250">
        <v>5.3589650000000004</v>
      </c>
      <c r="AH12" s="250">
        <v>4.5224869999999999</v>
      </c>
      <c r="AI12" s="250">
        <v>5.3705109999999996</v>
      </c>
      <c r="AJ12" s="250">
        <v>5.0451249999999996</v>
      </c>
      <c r="AK12" s="250">
        <v>7.0183359999999997</v>
      </c>
      <c r="AL12" s="250">
        <v>7.0005179999999996</v>
      </c>
      <c r="AM12" s="250">
        <v>5.7297719999999996</v>
      </c>
      <c r="AN12" s="250">
        <v>7.3954190000000004</v>
      </c>
      <c r="AO12" s="250">
        <v>7.58073</v>
      </c>
      <c r="AP12" s="250">
        <v>6.8109859999999998</v>
      </c>
      <c r="AQ12" s="250">
        <v>7.486726</v>
      </c>
      <c r="AR12" s="250">
        <v>7.8357190000000001</v>
      </c>
      <c r="AS12" s="250">
        <v>6.5108670000000002</v>
      </c>
      <c r="AT12" s="250">
        <v>7.6923300000000001</v>
      </c>
      <c r="AU12" s="250">
        <v>6.5150040000000002</v>
      </c>
      <c r="AV12" s="250">
        <v>7.2590969999999997</v>
      </c>
      <c r="AW12" s="250">
        <v>6.9943910000000002</v>
      </c>
      <c r="AX12" s="250">
        <v>7.3972480000000003</v>
      </c>
      <c r="AY12" s="250">
        <v>5.7103330000000003</v>
      </c>
      <c r="AZ12" s="250">
        <v>7.1635410000000004</v>
      </c>
      <c r="BA12" s="250">
        <v>8.3108690000000003</v>
      </c>
      <c r="BB12" s="316">
        <v>7.2247300000000001</v>
      </c>
      <c r="BC12" s="316">
        <v>5.6551020000000003</v>
      </c>
      <c r="BD12" s="316">
        <v>5.934342</v>
      </c>
      <c r="BE12" s="316">
        <v>7.2580460000000002</v>
      </c>
      <c r="BF12" s="316">
        <v>6.0965020000000001</v>
      </c>
      <c r="BG12" s="316">
        <v>8.0179320000000001</v>
      </c>
      <c r="BH12" s="316">
        <v>7.6650049999999998</v>
      </c>
      <c r="BI12" s="316">
        <v>10.008470000000001</v>
      </c>
      <c r="BJ12" s="316">
        <v>9.9931940000000008</v>
      </c>
      <c r="BK12" s="316">
        <v>6.658169</v>
      </c>
      <c r="BL12" s="316">
        <v>6.2660859999999996</v>
      </c>
      <c r="BM12" s="316">
        <v>7.607926</v>
      </c>
      <c r="BN12" s="316">
        <v>7.3357749999999999</v>
      </c>
      <c r="BO12" s="316">
        <v>7.2365930000000001</v>
      </c>
      <c r="BP12" s="316">
        <v>7.400131</v>
      </c>
      <c r="BQ12" s="316">
        <v>6.9462580000000003</v>
      </c>
      <c r="BR12" s="316">
        <v>7.4011040000000001</v>
      </c>
      <c r="BS12" s="316">
        <v>7.2764329999999999</v>
      </c>
      <c r="BT12" s="316">
        <v>7.6270559999999996</v>
      </c>
      <c r="BU12" s="316">
        <v>7.5612329999999996</v>
      </c>
      <c r="BV12" s="316">
        <v>7.9151610000000003</v>
      </c>
    </row>
    <row r="13" spans="1:74" ht="11.15" customHeight="1" x14ac:dyDescent="0.25">
      <c r="A13" s="93" t="s">
        <v>205</v>
      </c>
      <c r="B13" s="195" t="s">
        <v>680</v>
      </c>
      <c r="C13" s="250">
        <v>4.1747019999999999</v>
      </c>
      <c r="D13" s="250">
        <v>5.1946479999999999</v>
      </c>
      <c r="E13" s="250">
        <v>5.4144690000000004</v>
      </c>
      <c r="F13" s="250">
        <v>5.8301290000000003</v>
      </c>
      <c r="G13" s="250">
        <v>5.4500760000000001</v>
      </c>
      <c r="H13" s="250">
        <v>5.5833029999999999</v>
      </c>
      <c r="I13" s="250">
        <v>5.0745279999999999</v>
      </c>
      <c r="J13" s="250">
        <v>5.5217729999999996</v>
      </c>
      <c r="K13" s="250">
        <v>4.5505190000000004</v>
      </c>
      <c r="L13" s="250">
        <v>5.9132559999999996</v>
      </c>
      <c r="M13" s="250">
        <v>4.513325</v>
      </c>
      <c r="N13" s="250">
        <v>4.9297069999999996</v>
      </c>
      <c r="O13" s="250">
        <v>4.5034739999999998</v>
      </c>
      <c r="P13" s="250">
        <v>3.5204390000000001</v>
      </c>
      <c r="Q13" s="250">
        <v>5.0115080000000001</v>
      </c>
      <c r="R13" s="250">
        <v>4.7788149999999998</v>
      </c>
      <c r="S13" s="250">
        <v>4.9372870000000004</v>
      </c>
      <c r="T13" s="250">
        <v>5.1428070000000004</v>
      </c>
      <c r="U13" s="250">
        <v>3.4483000000000001</v>
      </c>
      <c r="V13" s="250">
        <v>4.7946939999999998</v>
      </c>
      <c r="W13" s="250">
        <v>4.7127949999999998</v>
      </c>
      <c r="X13" s="250">
        <v>3.5170940000000002</v>
      </c>
      <c r="Y13" s="250">
        <v>4.3623700000000003</v>
      </c>
      <c r="Z13" s="250">
        <v>4.1859770000000003</v>
      </c>
      <c r="AA13" s="250">
        <v>3.8252269999999999</v>
      </c>
      <c r="AB13" s="250">
        <v>3.560686</v>
      </c>
      <c r="AC13" s="250">
        <v>4.2819269999999996</v>
      </c>
      <c r="AD13" s="250">
        <v>3.445999</v>
      </c>
      <c r="AE13" s="250">
        <v>2.983263</v>
      </c>
      <c r="AF13" s="250">
        <v>2.5754549999999998</v>
      </c>
      <c r="AG13" s="250">
        <v>3.724224</v>
      </c>
      <c r="AH13" s="250">
        <v>2.9151889999999998</v>
      </c>
      <c r="AI13" s="250">
        <v>3.5432619999999999</v>
      </c>
      <c r="AJ13" s="250">
        <v>3.4163260000000002</v>
      </c>
      <c r="AK13" s="250">
        <v>3.7345350000000002</v>
      </c>
      <c r="AL13" s="250">
        <v>4.1003610000000004</v>
      </c>
      <c r="AM13" s="250">
        <v>3.2494480000000001</v>
      </c>
      <c r="AN13" s="250">
        <v>3.7088100000000002</v>
      </c>
      <c r="AO13" s="250">
        <v>3.3898730000000001</v>
      </c>
      <c r="AP13" s="250">
        <v>3.713409</v>
      </c>
      <c r="AQ13" s="250">
        <v>3.7224400000000002</v>
      </c>
      <c r="AR13" s="250">
        <v>4.2543939999999996</v>
      </c>
      <c r="AS13" s="250">
        <v>3.3898239999999999</v>
      </c>
      <c r="AT13" s="250">
        <v>4.2597170000000002</v>
      </c>
      <c r="AU13" s="250">
        <v>3.7408440000000001</v>
      </c>
      <c r="AV13" s="250">
        <v>4.3751199999999999</v>
      </c>
      <c r="AW13" s="250">
        <v>3.5767690000000001</v>
      </c>
      <c r="AX13" s="250">
        <v>3.954914</v>
      </c>
      <c r="AY13" s="250">
        <v>2.9446189999999999</v>
      </c>
      <c r="AZ13" s="250">
        <v>3.9980790000000002</v>
      </c>
      <c r="BA13" s="250">
        <v>5.1336149999999998</v>
      </c>
      <c r="BB13" s="316">
        <v>4.6327429999999996</v>
      </c>
      <c r="BC13" s="316">
        <v>3.6390739999999999</v>
      </c>
      <c r="BD13" s="316">
        <v>2.935902</v>
      </c>
      <c r="BE13" s="316">
        <v>4.8275769999999998</v>
      </c>
      <c r="BF13" s="316">
        <v>3.4677470000000001</v>
      </c>
      <c r="BG13" s="316">
        <v>4.618995</v>
      </c>
      <c r="BH13" s="316">
        <v>4.4127780000000003</v>
      </c>
      <c r="BI13" s="316">
        <v>5.010866</v>
      </c>
      <c r="BJ13" s="316">
        <v>4.9960089999999999</v>
      </c>
      <c r="BK13" s="316">
        <v>3.9362590000000002</v>
      </c>
      <c r="BL13" s="316">
        <v>3.6832799999999999</v>
      </c>
      <c r="BM13" s="316">
        <v>4.4814100000000003</v>
      </c>
      <c r="BN13" s="316">
        <v>4.3286309999999997</v>
      </c>
      <c r="BO13" s="316">
        <v>4.3667100000000003</v>
      </c>
      <c r="BP13" s="316">
        <v>4.4000849999999998</v>
      </c>
      <c r="BQ13" s="316">
        <v>4.0365690000000001</v>
      </c>
      <c r="BR13" s="316">
        <v>4.44137</v>
      </c>
      <c r="BS13" s="316">
        <v>4.2709890000000001</v>
      </c>
      <c r="BT13" s="316">
        <v>4.4530880000000002</v>
      </c>
      <c r="BU13" s="316">
        <v>4.3513440000000001</v>
      </c>
      <c r="BV13" s="316">
        <v>4.5978329999999996</v>
      </c>
    </row>
    <row r="14" spans="1:74" ht="11.15" customHeight="1" x14ac:dyDescent="0.25">
      <c r="A14" s="93" t="s">
        <v>206</v>
      </c>
      <c r="B14" s="195" t="s">
        <v>681</v>
      </c>
      <c r="C14" s="250">
        <v>4.4845090000000001</v>
      </c>
      <c r="D14" s="250">
        <v>3.7879170000000002</v>
      </c>
      <c r="E14" s="250">
        <v>4.4718830000000001</v>
      </c>
      <c r="F14" s="250">
        <v>5.2019970000000004</v>
      </c>
      <c r="G14" s="250">
        <v>3.9496850000000001</v>
      </c>
      <c r="H14" s="250">
        <v>4.5232039999999998</v>
      </c>
      <c r="I14" s="250">
        <v>4.8493219999999999</v>
      </c>
      <c r="J14" s="250">
        <v>4.4732419999999999</v>
      </c>
      <c r="K14" s="250">
        <v>5.1326790000000004</v>
      </c>
      <c r="L14" s="250">
        <v>4.854571</v>
      </c>
      <c r="M14" s="250">
        <v>4.4065370000000001</v>
      </c>
      <c r="N14" s="250">
        <v>3.958091</v>
      </c>
      <c r="O14" s="250">
        <v>4.8256019999999999</v>
      </c>
      <c r="P14" s="250">
        <v>3.2312789999999998</v>
      </c>
      <c r="Q14" s="250">
        <v>4.1206699999999996</v>
      </c>
      <c r="R14" s="250">
        <v>3.8630059999999999</v>
      </c>
      <c r="S14" s="250">
        <v>4.0419070000000001</v>
      </c>
      <c r="T14" s="250">
        <v>3.1652279999999999</v>
      </c>
      <c r="U14" s="250">
        <v>3.0206650000000002</v>
      </c>
      <c r="V14" s="250">
        <v>2.9540090000000001</v>
      </c>
      <c r="W14" s="250">
        <v>3.029083</v>
      </c>
      <c r="X14" s="250">
        <v>3.0729039999999999</v>
      </c>
      <c r="Y14" s="250">
        <v>3.219875</v>
      </c>
      <c r="Z14" s="250">
        <v>2.3048630000000001</v>
      </c>
      <c r="AA14" s="250">
        <v>2.4091640000000001</v>
      </c>
      <c r="AB14" s="250">
        <v>3.267938</v>
      </c>
      <c r="AC14" s="250">
        <v>2.6315879999999998</v>
      </c>
      <c r="AD14" s="250">
        <v>2.033636</v>
      </c>
      <c r="AE14" s="250">
        <v>1.7362329999999999</v>
      </c>
      <c r="AF14" s="250">
        <v>2.0037050000000001</v>
      </c>
      <c r="AG14" s="250">
        <v>1.634741</v>
      </c>
      <c r="AH14" s="250">
        <v>1.6072979999999999</v>
      </c>
      <c r="AI14" s="250">
        <v>1.8272489999999999</v>
      </c>
      <c r="AJ14" s="250">
        <v>1.6287990000000001</v>
      </c>
      <c r="AK14" s="250">
        <v>3.283801</v>
      </c>
      <c r="AL14" s="250">
        <v>2.9001570000000001</v>
      </c>
      <c r="AM14" s="250">
        <v>2.480324</v>
      </c>
      <c r="AN14" s="250">
        <v>3.6866089999999998</v>
      </c>
      <c r="AO14" s="250">
        <v>4.1908570000000003</v>
      </c>
      <c r="AP14" s="250">
        <v>3.0975769999999998</v>
      </c>
      <c r="AQ14" s="250">
        <v>3.7642859999999998</v>
      </c>
      <c r="AR14" s="250">
        <v>3.5813250000000001</v>
      </c>
      <c r="AS14" s="250">
        <v>3.1210429999999998</v>
      </c>
      <c r="AT14" s="250">
        <v>3.4326129999999999</v>
      </c>
      <c r="AU14" s="250">
        <v>2.7741600000000002</v>
      </c>
      <c r="AV14" s="250">
        <v>2.8839769999999998</v>
      </c>
      <c r="AW14" s="250">
        <v>3.4176220000000002</v>
      </c>
      <c r="AX14" s="250">
        <v>3.4423339999999998</v>
      </c>
      <c r="AY14" s="250">
        <v>2.765714</v>
      </c>
      <c r="AZ14" s="250">
        <v>3.1654620000000002</v>
      </c>
      <c r="BA14" s="250">
        <v>3.1772529999999999</v>
      </c>
      <c r="BB14" s="316">
        <v>2.591987</v>
      </c>
      <c r="BC14" s="316">
        <v>2.0160290000000001</v>
      </c>
      <c r="BD14" s="316">
        <v>2.9984410000000001</v>
      </c>
      <c r="BE14" s="316">
        <v>2.430469</v>
      </c>
      <c r="BF14" s="316">
        <v>2.628755</v>
      </c>
      <c r="BG14" s="316">
        <v>3.3989370000000001</v>
      </c>
      <c r="BH14" s="316">
        <v>3.252227</v>
      </c>
      <c r="BI14" s="316">
        <v>4.9976060000000002</v>
      </c>
      <c r="BJ14" s="316">
        <v>4.9971860000000001</v>
      </c>
      <c r="BK14" s="316">
        <v>2.7219099999999998</v>
      </c>
      <c r="BL14" s="316">
        <v>2.5828069999999999</v>
      </c>
      <c r="BM14" s="316">
        <v>3.1265160000000001</v>
      </c>
      <c r="BN14" s="316">
        <v>3.0071439999999998</v>
      </c>
      <c r="BO14" s="316">
        <v>2.8698830000000002</v>
      </c>
      <c r="BP14" s="316">
        <v>3.0000460000000002</v>
      </c>
      <c r="BQ14" s="316">
        <v>2.9096899999999999</v>
      </c>
      <c r="BR14" s="316">
        <v>2.9597340000000001</v>
      </c>
      <c r="BS14" s="316">
        <v>3.0054439999999998</v>
      </c>
      <c r="BT14" s="316">
        <v>3.1739679999999999</v>
      </c>
      <c r="BU14" s="316">
        <v>3.209889</v>
      </c>
      <c r="BV14" s="316">
        <v>3.3173270000000001</v>
      </c>
    </row>
    <row r="15" spans="1:74" ht="11.15" customHeight="1" x14ac:dyDescent="0.25">
      <c r="A15" s="93" t="s">
        <v>207</v>
      </c>
      <c r="B15" s="194" t="s">
        <v>424</v>
      </c>
      <c r="C15" s="250">
        <v>53.041603000000002</v>
      </c>
      <c r="D15" s="250">
        <v>51.466349999999998</v>
      </c>
      <c r="E15" s="250">
        <v>56.337364999999998</v>
      </c>
      <c r="F15" s="250">
        <v>48.827123</v>
      </c>
      <c r="G15" s="250">
        <v>52.930869000000001</v>
      </c>
      <c r="H15" s="250">
        <v>51.818474999999999</v>
      </c>
      <c r="I15" s="250">
        <v>55.707383</v>
      </c>
      <c r="J15" s="250">
        <v>59.033298000000002</v>
      </c>
      <c r="K15" s="250">
        <v>52.287165000000002</v>
      </c>
      <c r="L15" s="250">
        <v>56.727381000000001</v>
      </c>
      <c r="M15" s="250">
        <v>53.796326999999998</v>
      </c>
      <c r="N15" s="250">
        <v>56.210839</v>
      </c>
      <c r="O15" s="250">
        <v>57.432340000000003</v>
      </c>
      <c r="P15" s="250">
        <v>49.761395999999998</v>
      </c>
      <c r="Q15" s="250">
        <v>46.631176060000001</v>
      </c>
      <c r="R15" s="250">
        <v>54.501564549999998</v>
      </c>
      <c r="S15" s="250">
        <v>51.783192579999998</v>
      </c>
      <c r="T15" s="250">
        <v>48.80188845</v>
      </c>
      <c r="U15" s="250">
        <v>52.400184260000003</v>
      </c>
      <c r="V15" s="250">
        <v>55.364193999999998</v>
      </c>
      <c r="W15" s="250">
        <v>50.233271479999999</v>
      </c>
      <c r="X15" s="250">
        <v>49.857135749999998</v>
      </c>
      <c r="Y15" s="250">
        <v>46.24244478</v>
      </c>
      <c r="Z15" s="250">
        <v>46.604961090000003</v>
      </c>
      <c r="AA15" s="250">
        <v>49.895085999999999</v>
      </c>
      <c r="AB15" s="250">
        <v>40.509653999999998</v>
      </c>
      <c r="AC15" s="250">
        <v>40.618526000000003</v>
      </c>
      <c r="AD15" s="250">
        <v>33.879925</v>
      </c>
      <c r="AE15" s="250">
        <v>32.674830999999998</v>
      </c>
      <c r="AF15" s="250">
        <v>37.312452999999998</v>
      </c>
      <c r="AG15" s="250">
        <v>40.115977000000001</v>
      </c>
      <c r="AH15" s="250">
        <v>43.881673999999997</v>
      </c>
      <c r="AI15" s="250">
        <v>41.862867000000001</v>
      </c>
      <c r="AJ15" s="250">
        <v>40.711371</v>
      </c>
      <c r="AK15" s="250">
        <v>38.833787999999998</v>
      </c>
      <c r="AL15" s="250">
        <v>38.731740000000002</v>
      </c>
      <c r="AM15" s="250">
        <v>39.193474000000002</v>
      </c>
      <c r="AN15" s="250">
        <v>33.267552000000002</v>
      </c>
      <c r="AO15" s="250">
        <v>43.708264</v>
      </c>
      <c r="AP15" s="250">
        <v>38.622996999999998</v>
      </c>
      <c r="AQ15" s="250">
        <v>41.335453000000001</v>
      </c>
      <c r="AR15" s="250">
        <v>44.267847000000003</v>
      </c>
      <c r="AS15" s="250">
        <v>44.386608000000003</v>
      </c>
      <c r="AT15" s="250">
        <v>42.718384</v>
      </c>
      <c r="AU15" s="250">
        <v>44.204898999999997</v>
      </c>
      <c r="AV15" s="250">
        <v>41.619036000000001</v>
      </c>
      <c r="AW15" s="250">
        <v>42.392093000000003</v>
      </c>
      <c r="AX15" s="250">
        <v>41.226236999999998</v>
      </c>
      <c r="AY15" s="250">
        <v>44.963259000000001</v>
      </c>
      <c r="AZ15" s="250">
        <v>38.830827399999997</v>
      </c>
      <c r="BA15" s="250">
        <v>42.244674547999999</v>
      </c>
      <c r="BB15" s="316">
        <v>39.657179999999997</v>
      </c>
      <c r="BC15" s="316">
        <v>42.399160000000002</v>
      </c>
      <c r="BD15" s="316">
        <v>45.015880000000003</v>
      </c>
      <c r="BE15" s="316">
        <v>45.00027</v>
      </c>
      <c r="BF15" s="316">
        <v>50.054780000000001</v>
      </c>
      <c r="BG15" s="316">
        <v>45.120950000000001</v>
      </c>
      <c r="BH15" s="316">
        <v>46.360399999999998</v>
      </c>
      <c r="BI15" s="316">
        <v>44.477150000000002</v>
      </c>
      <c r="BJ15" s="316">
        <v>42.907130000000002</v>
      </c>
      <c r="BK15" s="316">
        <v>49.091459999999998</v>
      </c>
      <c r="BL15" s="316">
        <v>43.578670000000002</v>
      </c>
      <c r="BM15" s="316">
        <v>47.529519999999998</v>
      </c>
      <c r="BN15" s="316">
        <v>43.087470000000003</v>
      </c>
      <c r="BO15" s="316">
        <v>43.724899999999998</v>
      </c>
      <c r="BP15" s="316">
        <v>43.266300000000001</v>
      </c>
      <c r="BQ15" s="316">
        <v>46.49006</v>
      </c>
      <c r="BR15" s="316">
        <v>51.158009999999997</v>
      </c>
      <c r="BS15" s="316">
        <v>46.912309999999998</v>
      </c>
      <c r="BT15" s="316">
        <v>46.129350000000002</v>
      </c>
      <c r="BU15" s="316">
        <v>44.107680000000002</v>
      </c>
      <c r="BV15" s="316">
        <v>42.62162</v>
      </c>
    </row>
    <row r="16" spans="1:74" ht="11.15" customHeight="1" x14ac:dyDescent="0.25">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345"/>
      <c r="BC16" s="345"/>
      <c r="BD16" s="345"/>
      <c r="BE16" s="345"/>
      <c r="BF16" s="345"/>
      <c r="BG16" s="345"/>
      <c r="BH16" s="345"/>
      <c r="BI16" s="345"/>
      <c r="BJ16" s="345"/>
      <c r="BK16" s="345"/>
      <c r="BL16" s="345"/>
      <c r="BM16" s="345"/>
      <c r="BN16" s="345"/>
      <c r="BO16" s="345"/>
      <c r="BP16" s="345"/>
      <c r="BQ16" s="345"/>
      <c r="BR16" s="345"/>
      <c r="BS16" s="345"/>
      <c r="BT16" s="345"/>
      <c r="BU16" s="345"/>
      <c r="BV16" s="345"/>
    </row>
    <row r="17" spans="1:74" ht="11.15" customHeight="1" x14ac:dyDescent="0.25">
      <c r="A17" s="95" t="s">
        <v>208</v>
      </c>
      <c r="B17" s="194" t="s">
        <v>448</v>
      </c>
      <c r="C17" s="250">
        <v>14.651358999999999</v>
      </c>
      <c r="D17" s="250">
        <v>2.9073799999999999</v>
      </c>
      <c r="E17" s="250">
        <v>-5.2833290000000002</v>
      </c>
      <c r="F17" s="250">
        <v>-2.5940560000000001</v>
      </c>
      <c r="G17" s="250">
        <v>0.55760699999999996</v>
      </c>
      <c r="H17" s="250">
        <v>6.9094559999999996</v>
      </c>
      <c r="I17" s="250">
        <v>10.584197</v>
      </c>
      <c r="J17" s="250">
        <v>6.4954850000000004</v>
      </c>
      <c r="K17" s="250">
        <v>3.2514400000000001</v>
      </c>
      <c r="L17" s="250">
        <v>-4.5436709999999998</v>
      </c>
      <c r="M17" s="250">
        <v>0.70729799999999998</v>
      </c>
      <c r="N17" s="250">
        <v>1.209754</v>
      </c>
      <c r="O17" s="250">
        <v>3.732723</v>
      </c>
      <c r="P17" s="250">
        <v>0.59203600000000001</v>
      </c>
      <c r="Q17" s="250">
        <v>1.7898780000000001</v>
      </c>
      <c r="R17" s="250">
        <v>-11.281834999999999</v>
      </c>
      <c r="S17" s="250">
        <v>-7.7695429999999996</v>
      </c>
      <c r="T17" s="250">
        <v>-1.3022370000000001</v>
      </c>
      <c r="U17" s="250">
        <v>6.0726139999999997</v>
      </c>
      <c r="V17" s="250">
        <v>0.26638200000000001</v>
      </c>
      <c r="W17" s="250">
        <v>-0.47376400000000002</v>
      </c>
      <c r="X17" s="250">
        <v>-7.9429629999999998</v>
      </c>
      <c r="Y17" s="250">
        <v>-3.7823419999999999</v>
      </c>
      <c r="Z17" s="250">
        <v>-5.8104930000000001</v>
      </c>
      <c r="AA17" s="250">
        <v>-6.0551360000000001</v>
      </c>
      <c r="AB17" s="250">
        <v>-4.8245110000000002</v>
      </c>
      <c r="AC17" s="250">
        <v>-5.7693539999999999</v>
      </c>
      <c r="AD17" s="250">
        <v>-6.48184</v>
      </c>
      <c r="AE17" s="250">
        <v>-2.2810410000000001</v>
      </c>
      <c r="AF17" s="250">
        <v>3.6472479999999998</v>
      </c>
      <c r="AG17" s="250">
        <v>12.601569</v>
      </c>
      <c r="AH17" s="250">
        <v>8.5710180000000005</v>
      </c>
      <c r="AI17" s="250">
        <v>0.317079</v>
      </c>
      <c r="AJ17" s="250">
        <v>-4.2520189999999998</v>
      </c>
      <c r="AK17" s="250">
        <v>-2.636177</v>
      </c>
      <c r="AL17" s="250">
        <v>3.0990250000000001</v>
      </c>
      <c r="AM17" s="250">
        <v>7.928363</v>
      </c>
      <c r="AN17" s="250">
        <v>16.169229000000001</v>
      </c>
      <c r="AO17" s="250">
        <v>-1.8426800000000001</v>
      </c>
      <c r="AP17" s="250">
        <v>-5.9648779999999997</v>
      </c>
      <c r="AQ17" s="250">
        <v>-2.5758040000000002</v>
      </c>
      <c r="AR17" s="250">
        <v>8.8181340000000006</v>
      </c>
      <c r="AS17" s="250">
        <v>13.529389999999999</v>
      </c>
      <c r="AT17" s="250">
        <v>12.892792999999999</v>
      </c>
      <c r="AU17" s="250">
        <v>4.0109709999999996</v>
      </c>
      <c r="AV17" s="250">
        <v>-5.4525775000000003</v>
      </c>
      <c r="AW17" s="250">
        <v>-7.3886203999999998</v>
      </c>
      <c r="AX17" s="250">
        <v>-2.2735973</v>
      </c>
      <c r="AY17" s="250">
        <v>7.2506615999999999</v>
      </c>
      <c r="AZ17" s="250">
        <v>3.7600782000000001</v>
      </c>
      <c r="BA17" s="250">
        <v>-6.0650746</v>
      </c>
      <c r="BB17" s="316">
        <v>-6.5556530000000004</v>
      </c>
      <c r="BC17" s="316">
        <v>-3.539968</v>
      </c>
      <c r="BD17" s="316">
        <v>3.0127139999999999</v>
      </c>
      <c r="BE17" s="316">
        <v>12.88043</v>
      </c>
      <c r="BF17" s="316">
        <v>7.846495</v>
      </c>
      <c r="BG17" s="316">
        <v>5.5148400000000004</v>
      </c>
      <c r="BH17" s="316">
        <v>-3.023177</v>
      </c>
      <c r="BI17" s="316">
        <v>-1.41544</v>
      </c>
      <c r="BJ17" s="316">
        <v>5.156841</v>
      </c>
      <c r="BK17" s="316">
        <v>0.96029279999999995</v>
      </c>
      <c r="BL17" s="316">
        <v>6.3691300000000006E-2</v>
      </c>
      <c r="BM17" s="316">
        <v>-7.4977669999999996</v>
      </c>
      <c r="BN17" s="316">
        <v>-12.872</v>
      </c>
      <c r="BO17" s="316">
        <v>-8.0092339999999993</v>
      </c>
      <c r="BP17" s="316">
        <v>0.95367869999999999</v>
      </c>
      <c r="BQ17" s="316">
        <v>8.748367</v>
      </c>
      <c r="BR17" s="316">
        <v>3.418336</v>
      </c>
      <c r="BS17" s="316">
        <v>-1.706496</v>
      </c>
      <c r="BT17" s="316">
        <v>-7.4375619999999998</v>
      </c>
      <c r="BU17" s="316">
        <v>-5.5541879999999999</v>
      </c>
      <c r="BV17" s="316">
        <v>1.9640880000000001</v>
      </c>
    </row>
    <row r="18" spans="1:74" ht="11.15" customHeight="1" x14ac:dyDescent="0.25">
      <c r="A18" s="95" t="s">
        <v>209</v>
      </c>
      <c r="B18" s="194" t="s">
        <v>134</v>
      </c>
      <c r="C18" s="250">
        <v>1.090351995</v>
      </c>
      <c r="D18" s="250">
        <v>0.90882901199999999</v>
      </c>
      <c r="E18" s="250">
        <v>0.99683100899999999</v>
      </c>
      <c r="F18" s="250">
        <v>0.70439901000000005</v>
      </c>
      <c r="G18" s="250">
        <v>0.60029599700000003</v>
      </c>
      <c r="H18" s="250">
        <v>0.81769400999999997</v>
      </c>
      <c r="I18" s="250">
        <v>0.92842200699999999</v>
      </c>
      <c r="J18" s="250">
        <v>0.94902101100000003</v>
      </c>
      <c r="K18" s="250">
        <v>0.81770900999999996</v>
      </c>
      <c r="L18" s="250">
        <v>0.72327798799999998</v>
      </c>
      <c r="M18" s="250">
        <v>0.92314499999999999</v>
      </c>
      <c r="N18" s="250">
        <v>0.97118201199999998</v>
      </c>
      <c r="O18" s="250">
        <v>0.97551401400000004</v>
      </c>
      <c r="P18" s="250">
        <v>0.82394300799999998</v>
      </c>
      <c r="Q18" s="250">
        <v>0.84955599199999998</v>
      </c>
      <c r="R18" s="250">
        <v>0.59790098999999997</v>
      </c>
      <c r="S18" s="250">
        <v>0.64794699600000005</v>
      </c>
      <c r="T18" s="250">
        <v>0.69972599999999996</v>
      </c>
      <c r="U18" s="250">
        <v>0.57353301499999998</v>
      </c>
      <c r="V18" s="250">
        <v>0.59271398600000003</v>
      </c>
      <c r="W18" s="250">
        <v>0.41003699999999998</v>
      </c>
      <c r="X18" s="250">
        <v>0.49827199</v>
      </c>
      <c r="Y18" s="250">
        <v>0.61139001000000004</v>
      </c>
      <c r="Z18" s="250">
        <v>0.72288698500000004</v>
      </c>
      <c r="AA18" s="250">
        <v>0.67877999899999997</v>
      </c>
      <c r="AB18" s="250">
        <v>0.66441899999999998</v>
      </c>
      <c r="AC18" s="250">
        <v>0.52651500500000004</v>
      </c>
      <c r="AD18" s="250">
        <v>0.51489699</v>
      </c>
      <c r="AE18" s="250">
        <v>0.499037008</v>
      </c>
      <c r="AF18" s="250">
        <v>0.50978000999999995</v>
      </c>
      <c r="AG18" s="250">
        <v>0.63600700499999996</v>
      </c>
      <c r="AH18" s="250">
        <v>0.69086200099999995</v>
      </c>
      <c r="AI18" s="250">
        <v>0.64686699000000003</v>
      </c>
      <c r="AJ18" s="250">
        <v>0.76254999700000003</v>
      </c>
      <c r="AK18" s="250">
        <v>0.64502601000000004</v>
      </c>
      <c r="AL18" s="250">
        <v>0.80000999399999995</v>
      </c>
      <c r="AM18" s="250">
        <v>0.741954</v>
      </c>
      <c r="AN18" s="250">
        <v>0.75617399200000002</v>
      </c>
      <c r="AO18" s="250">
        <v>0.69015501499999998</v>
      </c>
      <c r="AP18" s="250">
        <v>0.46792401</v>
      </c>
      <c r="AQ18" s="250">
        <v>0.56605299399999998</v>
      </c>
      <c r="AR18" s="250">
        <v>0.65393999999999997</v>
      </c>
      <c r="AS18" s="250">
        <v>0.66698924199999998</v>
      </c>
      <c r="AT18" s="250">
        <v>0.66698924999999998</v>
      </c>
      <c r="AU18" s="250">
        <v>0.66698924999999998</v>
      </c>
      <c r="AV18" s="250">
        <v>0.66698924999999998</v>
      </c>
      <c r="AW18" s="250">
        <v>0.66698924999999998</v>
      </c>
      <c r="AX18" s="250">
        <v>0.66698924999999998</v>
      </c>
      <c r="AY18" s="250">
        <v>0.629</v>
      </c>
      <c r="AZ18" s="250">
        <v>0.629</v>
      </c>
      <c r="BA18" s="250">
        <v>0.629</v>
      </c>
      <c r="BB18" s="316">
        <v>0.629</v>
      </c>
      <c r="BC18" s="316">
        <v>0.629</v>
      </c>
      <c r="BD18" s="316">
        <v>0.629</v>
      </c>
      <c r="BE18" s="316">
        <v>0.629</v>
      </c>
      <c r="BF18" s="316">
        <v>0.629</v>
      </c>
      <c r="BG18" s="316">
        <v>0.629</v>
      </c>
      <c r="BH18" s="316">
        <v>0.629</v>
      </c>
      <c r="BI18" s="316">
        <v>0.629</v>
      </c>
      <c r="BJ18" s="316">
        <v>0.629</v>
      </c>
      <c r="BK18" s="316">
        <v>0.59913269999999996</v>
      </c>
      <c r="BL18" s="316">
        <v>0.59913269999999996</v>
      </c>
      <c r="BM18" s="316">
        <v>0.59913269999999996</v>
      </c>
      <c r="BN18" s="316">
        <v>0.59913269999999996</v>
      </c>
      <c r="BO18" s="316">
        <v>0.59913269999999996</v>
      </c>
      <c r="BP18" s="316">
        <v>0.59913269999999996</v>
      </c>
      <c r="BQ18" s="316">
        <v>0.59913269999999996</v>
      </c>
      <c r="BR18" s="316">
        <v>0.59913269999999996</v>
      </c>
      <c r="BS18" s="316">
        <v>0.59913269999999996</v>
      </c>
      <c r="BT18" s="316">
        <v>0.59913269999999996</v>
      </c>
      <c r="BU18" s="316">
        <v>0.59913269999999996</v>
      </c>
      <c r="BV18" s="316">
        <v>0.59913269999999996</v>
      </c>
    </row>
    <row r="19" spans="1:74" ht="11.15" customHeight="1" x14ac:dyDescent="0.25">
      <c r="A19" s="93" t="s">
        <v>210</v>
      </c>
      <c r="B19" s="194" t="s">
        <v>425</v>
      </c>
      <c r="C19" s="250">
        <v>68.783313995</v>
      </c>
      <c r="D19" s="250">
        <v>55.282559012</v>
      </c>
      <c r="E19" s="250">
        <v>52.050867009000001</v>
      </c>
      <c r="F19" s="250">
        <v>46.937466010000001</v>
      </c>
      <c r="G19" s="250">
        <v>54.088771997000002</v>
      </c>
      <c r="H19" s="250">
        <v>59.545625010000002</v>
      </c>
      <c r="I19" s="250">
        <v>67.220002007000005</v>
      </c>
      <c r="J19" s="250">
        <v>66.477804011000003</v>
      </c>
      <c r="K19" s="250">
        <v>56.356314009999998</v>
      </c>
      <c r="L19" s="250">
        <v>52.906987987999997</v>
      </c>
      <c r="M19" s="250">
        <v>55.426769999999998</v>
      </c>
      <c r="N19" s="250">
        <v>58.391775011999997</v>
      </c>
      <c r="O19" s="250">
        <v>62.140577014000002</v>
      </c>
      <c r="P19" s="250">
        <v>51.177375007999999</v>
      </c>
      <c r="Q19" s="250">
        <v>49.270610052000002</v>
      </c>
      <c r="R19" s="250">
        <v>43.817630540000003</v>
      </c>
      <c r="S19" s="250">
        <v>44.661596576000001</v>
      </c>
      <c r="T19" s="250">
        <v>48.19937745</v>
      </c>
      <c r="U19" s="250">
        <v>59.046331275</v>
      </c>
      <c r="V19" s="250">
        <v>56.223289985999997</v>
      </c>
      <c r="W19" s="250">
        <v>50.169544479999999</v>
      </c>
      <c r="X19" s="250">
        <v>42.412444739999998</v>
      </c>
      <c r="Y19" s="250">
        <v>43.071492790000001</v>
      </c>
      <c r="Z19" s="250">
        <v>41.517355074999998</v>
      </c>
      <c r="AA19" s="250">
        <v>44.518729999000001</v>
      </c>
      <c r="AB19" s="250">
        <v>36.349561999999999</v>
      </c>
      <c r="AC19" s="250">
        <v>35.375687005000003</v>
      </c>
      <c r="AD19" s="250">
        <v>27.912981989999999</v>
      </c>
      <c r="AE19" s="250">
        <v>30.892827008000001</v>
      </c>
      <c r="AF19" s="250">
        <v>41.469481010000003</v>
      </c>
      <c r="AG19" s="250">
        <v>53.353553005000002</v>
      </c>
      <c r="AH19" s="250">
        <v>53.143554000999998</v>
      </c>
      <c r="AI19" s="250">
        <v>42.826812990000001</v>
      </c>
      <c r="AJ19" s="250">
        <v>37.221901997000003</v>
      </c>
      <c r="AK19" s="250">
        <v>36.842637009999997</v>
      </c>
      <c r="AL19" s="250">
        <v>42.630774993999999</v>
      </c>
      <c r="AM19" s="250">
        <v>47.863790999999999</v>
      </c>
      <c r="AN19" s="250">
        <v>50.192954991999997</v>
      </c>
      <c r="AO19" s="250">
        <v>42.555739015</v>
      </c>
      <c r="AP19" s="250">
        <v>33.126043009999997</v>
      </c>
      <c r="AQ19" s="250">
        <v>39.325701993999999</v>
      </c>
      <c r="AR19" s="250">
        <v>53.739921000000002</v>
      </c>
      <c r="AS19" s="250">
        <v>58.582987242000002</v>
      </c>
      <c r="AT19" s="250">
        <v>56.278166249999998</v>
      </c>
      <c r="AU19" s="250">
        <v>48.882859250000003</v>
      </c>
      <c r="AV19" s="250">
        <v>36.833447749999998</v>
      </c>
      <c r="AW19" s="250">
        <v>35.670461850000002</v>
      </c>
      <c r="AX19" s="250">
        <v>39.619628949999999</v>
      </c>
      <c r="AY19" s="250">
        <v>52.842920599999999</v>
      </c>
      <c r="AZ19" s="250">
        <v>43.219905599999997</v>
      </c>
      <c r="BA19" s="250">
        <v>36.808599948000001</v>
      </c>
      <c r="BB19" s="316">
        <v>33.730530000000002</v>
      </c>
      <c r="BC19" s="316">
        <v>39.488190000000003</v>
      </c>
      <c r="BD19" s="316">
        <v>48.657600000000002</v>
      </c>
      <c r="BE19" s="316">
        <v>58.509709999999998</v>
      </c>
      <c r="BF19" s="316">
        <v>58.530279999999998</v>
      </c>
      <c r="BG19" s="316">
        <v>51.264789999999998</v>
      </c>
      <c r="BH19" s="316">
        <v>43.966230000000003</v>
      </c>
      <c r="BI19" s="316">
        <v>43.690710000000003</v>
      </c>
      <c r="BJ19" s="316">
        <v>48.692970000000003</v>
      </c>
      <c r="BK19" s="316">
        <v>50.650880000000001</v>
      </c>
      <c r="BL19" s="316">
        <v>44.241489999999999</v>
      </c>
      <c r="BM19" s="316">
        <v>40.630879999999998</v>
      </c>
      <c r="BN19" s="316">
        <v>30.814609999999998</v>
      </c>
      <c r="BO19" s="316">
        <v>36.314799999999998</v>
      </c>
      <c r="BP19" s="316">
        <v>44.819110000000002</v>
      </c>
      <c r="BQ19" s="316">
        <v>55.837560000000003</v>
      </c>
      <c r="BR19" s="316">
        <v>55.17548</v>
      </c>
      <c r="BS19" s="316">
        <v>45.804940000000002</v>
      </c>
      <c r="BT19" s="316">
        <v>39.29092</v>
      </c>
      <c r="BU19" s="316">
        <v>39.152630000000002</v>
      </c>
      <c r="BV19" s="316">
        <v>45.184840000000001</v>
      </c>
    </row>
    <row r="20" spans="1:74" ht="11.15" customHeight="1" x14ac:dyDescent="0.25">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345"/>
      <c r="BC20" s="345"/>
      <c r="BD20" s="345"/>
      <c r="BE20" s="345"/>
      <c r="BF20" s="345"/>
      <c r="BG20" s="345"/>
      <c r="BH20" s="345"/>
      <c r="BI20" s="345"/>
      <c r="BJ20" s="345"/>
      <c r="BK20" s="345"/>
      <c r="BL20" s="345"/>
      <c r="BM20" s="345"/>
      <c r="BN20" s="345"/>
      <c r="BO20" s="345"/>
      <c r="BP20" s="345"/>
      <c r="BQ20" s="345"/>
      <c r="BR20" s="345"/>
      <c r="BS20" s="345"/>
      <c r="BT20" s="345"/>
      <c r="BU20" s="345"/>
      <c r="BV20" s="345"/>
    </row>
    <row r="21" spans="1:74" ht="11.15" customHeight="1" x14ac:dyDescent="0.25">
      <c r="A21" s="90"/>
      <c r="B21" s="96" t="s">
        <v>219</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345"/>
      <c r="BC21" s="345"/>
      <c r="BD21" s="345"/>
      <c r="BE21" s="345"/>
      <c r="BF21" s="345"/>
      <c r="BG21" s="345"/>
      <c r="BH21" s="345"/>
      <c r="BI21" s="345"/>
      <c r="BJ21" s="345"/>
      <c r="BK21" s="345"/>
      <c r="BL21" s="345"/>
      <c r="BM21" s="345"/>
      <c r="BN21" s="345"/>
      <c r="BO21" s="345"/>
      <c r="BP21" s="345"/>
      <c r="BQ21" s="345"/>
      <c r="BR21" s="345"/>
      <c r="BS21" s="345"/>
      <c r="BT21" s="345"/>
      <c r="BU21" s="345"/>
      <c r="BV21" s="345"/>
    </row>
    <row r="22" spans="1:74" ht="11.15" customHeight="1" x14ac:dyDescent="0.25">
      <c r="A22" s="93" t="s">
        <v>211</v>
      </c>
      <c r="B22" s="194" t="s">
        <v>449</v>
      </c>
      <c r="C22" s="250">
        <v>1.458216006</v>
      </c>
      <c r="D22" s="250">
        <v>1.2883629919999999</v>
      </c>
      <c r="E22" s="250">
        <v>1.481761994</v>
      </c>
      <c r="F22" s="250">
        <v>1.5492090000000001</v>
      </c>
      <c r="G22" s="250">
        <v>1.5955469980000001</v>
      </c>
      <c r="H22" s="250">
        <v>1.46502201</v>
      </c>
      <c r="I22" s="250">
        <v>1.6003989940000001</v>
      </c>
      <c r="J22" s="250">
        <v>1.576811001</v>
      </c>
      <c r="K22" s="250">
        <v>1.5847169999999999</v>
      </c>
      <c r="L22" s="250">
        <v>1.5485639870000001</v>
      </c>
      <c r="M22" s="250">
        <v>1.5582680099999999</v>
      </c>
      <c r="N22" s="250">
        <v>1.6297240019999999</v>
      </c>
      <c r="O22" s="250">
        <v>1.5147090110000001</v>
      </c>
      <c r="P22" s="250">
        <v>1.3926020079999999</v>
      </c>
      <c r="Q22" s="250">
        <v>1.555607993</v>
      </c>
      <c r="R22" s="250">
        <v>1.44957</v>
      </c>
      <c r="S22" s="250">
        <v>1.6238929950000001</v>
      </c>
      <c r="T22" s="250">
        <v>1.586433</v>
      </c>
      <c r="U22" s="250">
        <v>1.498201015</v>
      </c>
      <c r="V22" s="250">
        <v>1.4872909990000001</v>
      </c>
      <c r="W22" s="250">
        <v>1.4693970000000001</v>
      </c>
      <c r="X22" s="250">
        <v>1.494130994</v>
      </c>
      <c r="Y22" s="250">
        <v>1.3870199999999999</v>
      </c>
      <c r="Z22" s="250">
        <v>1.5077000039999999</v>
      </c>
      <c r="AA22" s="250">
        <v>1.4345200090000001</v>
      </c>
      <c r="AB22" s="250">
        <v>1.4341140029999999</v>
      </c>
      <c r="AC22" s="250">
        <v>1.407579986</v>
      </c>
      <c r="AD22" s="250">
        <v>1.1919939900000001</v>
      </c>
      <c r="AE22" s="250">
        <v>1.054941997</v>
      </c>
      <c r="AF22" s="250">
        <v>1.2080769899999999</v>
      </c>
      <c r="AG22" s="250">
        <v>1.0187330050000001</v>
      </c>
      <c r="AH22" s="250">
        <v>1.085770009</v>
      </c>
      <c r="AI22" s="250">
        <v>1.05784101</v>
      </c>
      <c r="AJ22" s="250">
        <v>1.1529719949999999</v>
      </c>
      <c r="AK22" s="250">
        <v>1.1674500000000001</v>
      </c>
      <c r="AL22" s="250">
        <v>1.1996030010000001</v>
      </c>
      <c r="AM22" s="250">
        <v>1.4914740150000001</v>
      </c>
      <c r="AN22" s="250">
        <v>1.3505880079999999</v>
      </c>
      <c r="AO22" s="250">
        <v>1.5192010039999999</v>
      </c>
      <c r="AP22" s="250">
        <v>1.4770559999999999</v>
      </c>
      <c r="AQ22" s="250">
        <v>1.526556002</v>
      </c>
      <c r="AR22" s="250">
        <v>1.48547199</v>
      </c>
      <c r="AS22" s="250">
        <v>1.4742360000000001</v>
      </c>
      <c r="AT22" s="250">
        <v>1.4823749879999999</v>
      </c>
      <c r="AU22" s="250">
        <v>1.4094699900000001</v>
      </c>
      <c r="AV22" s="250">
        <v>1.5179615</v>
      </c>
      <c r="AW22" s="250">
        <v>1.4927459999999999</v>
      </c>
      <c r="AX22" s="250">
        <v>1.6028705000000001</v>
      </c>
      <c r="AY22" s="250">
        <v>1.495614</v>
      </c>
      <c r="AZ22" s="250">
        <v>1.4417869999999999</v>
      </c>
      <c r="BA22" s="250">
        <v>1.471713</v>
      </c>
      <c r="BB22" s="316">
        <v>1.2567600000000001</v>
      </c>
      <c r="BC22" s="316">
        <v>1.1273949999999999</v>
      </c>
      <c r="BD22" s="316">
        <v>1.366976</v>
      </c>
      <c r="BE22" s="316">
        <v>1.1458090000000001</v>
      </c>
      <c r="BF22" s="316">
        <v>1.25223</v>
      </c>
      <c r="BG22" s="316">
        <v>1.2406539999999999</v>
      </c>
      <c r="BH22" s="316">
        <v>1.3674550000000001</v>
      </c>
      <c r="BI22" s="316">
        <v>1.402528</v>
      </c>
      <c r="BJ22" s="316">
        <v>1.4458009999999999</v>
      </c>
      <c r="BK22" s="316">
        <v>1.435667</v>
      </c>
      <c r="BL22" s="316">
        <v>1.34924</v>
      </c>
      <c r="BM22" s="316">
        <v>1.514294</v>
      </c>
      <c r="BN22" s="316">
        <v>1.456644</v>
      </c>
      <c r="BO22" s="316">
        <v>1.4936050000000001</v>
      </c>
      <c r="BP22" s="316">
        <v>1.466262</v>
      </c>
      <c r="BQ22" s="316">
        <v>1.4906250000000001</v>
      </c>
      <c r="BR22" s="316">
        <v>1.5502009999999999</v>
      </c>
      <c r="BS22" s="316">
        <v>1.544537</v>
      </c>
      <c r="BT22" s="316">
        <v>1.587934</v>
      </c>
      <c r="BU22" s="316">
        <v>1.523736</v>
      </c>
      <c r="BV22" s="316">
        <v>1.601208</v>
      </c>
    </row>
    <row r="23" spans="1:74" ht="11.15" customHeight="1" x14ac:dyDescent="0.25">
      <c r="A23" s="90" t="s">
        <v>212</v>
      </c>
      <c r="B23" s="194" t="s">
        <v>162</v>
      </c>
      <c r="C23" s="250">
        <v>64.960304049000001</v>
      </c>
      <c r="D23" s="250">
        <v>45.897340131999997</v>
      </c>
      <c r="E23" s="250">
        <v>44.562375690000003</v>
      </c>
      <c r="F23" s="250">
        <v>40.603160699999997</v>
      </c>
      <c r="G23" s="250">
        <v>47.355588312999998</v>
      </c>
      <c r="H23" s="250">
        <v>56.153628900000001</v>
      </c>
      <c r="I23" s="250">
        <v>63.893594049000001</v>
      </c>
      <c r="J23" s="250">
        <v>63.810033332000003</v>
      </c>
      <c r="K23" s="250">
        <v>53.98738728</v>
      </c>
      <c r="L23" s="250">
        <v>48.473661034999999</v>
      </c>
      <c r="M23" s="250">
        <v>51.806013120000003</v>
      </c>
      <c r="N23" s="250">
        <v>55.713783389</v>
      </c>
      <c r="O23" s="250">
        <v>55.967287067000001</v>
      </c>
      <c r="P23" s="250">
        <v>45.124075752000003</v>
      </c>
      <c r="Q23" s="250">
        <v>44.098063951999997</v>
      </c>
      <c r="R23" s="250">
        <v>33.429106109999999</v>
      </c>
      <c r="S23" s="250">
        <v>40.044650953999998</v>
      </c>
      <c r="T23" s="250">
        <v>44.296773299999998</v>
      </c>
      <c r="U23" s="250">
        <v>55.931744017</v>
      </c>
      <c r="V23" s="250">
        <v>52.431368259999999</v>
      </c>
      <c r="W23" s="250">
        <v>47.248680299999997</v>
      </c>
      <c r="X23" s="250">
        <v>37.522999136999999</v>
      </c>
      <c r="Y23" s="250">
        <v>41.977307279999998</v>
      </c>
      <c r="Z23" s="250">
        <v>40.533543770000001</v>
      </c>
      <c r="AA23" s="250">
        <v>36.850536194</v>
      </c>
      <c r="AB23" s="250">
        <v>32.100228151000003</v>
      </c>
      <c r="AC23" s="250">
        <v>29.024079498999999</v>
      </c>
      <c r="AD23" s="250">
        <v>23.657855940000001</v>
      </c>
      <c r="AE23" s="250">
        <v>26.819733824</v>
      </c>
      <c r="AF23" s="250">
        <v>36.62371899</v>
      </c>
      <c r="AG23" s="250">
        <v>49.820584994999997</v>
      </c>
      <c r="AH23" s="250">
        <v>50.475072990999998</v>
      </c>
      <c r="AI23" s="250">
        <v>38.713113839999998</v>
      </c>
      <c r="AJ23" s="250">
        <v>33.886113733000002</v>
      </c>
      <c r="AK23" s="250">
        <v>34.317226920000003</v>
      </c>
      <c r="AL23" s="250">
        <v>43.538584043</v>
      </c>
      <c r="AM23" s="250">
        <v>45.339752677</v>
      </c>
      <c r="AN23" s="250">
        <v>48.076648144000004</v>
      </c>
      <c r="AO23" s="250">
        <v>34.549781944999999</v>
      </c>
      <c r="AP23" s="250">
        <v>30.118035089999999</v>
      </c>
      <c r="AQ23" s="250">
        <v>35.618458801999999</v>
      </c>
      <c r="AR23" s="250">
        <v>48.029547809999997</v>
      </c>
      <c r="AS23" s="250">
        <v>56.391730789999997</v>
      </c>
      <c r="AT23" s="250">
        <v>56.240760635000001</v>
      </c>
      <c r="AU23" s="250">
        <v>44.360736930000002</v>
      </c>
      <c r="AV23" s="250">
        <v>35.580143174</v>
      </c>
      <c r="AW23" s="250">
        <v>32.715582419999997</v>
      </c>
      <c r="AX23" s="250">
        <v>34.406112817</v>
      </c>
      <c r="AY23" s="250">
        <v>48.612700009999998</v>
      </c>
      <c r="AZ23" s="250">
        <v>40.182679999999998</v>
      </c>
      <c r="BA23" s="250">
        <v>33.557110000000002</v>
      </c>
      <c r="BB23" s="316">
        <v>30.078959999999999</v>
      </c>
      <c r="BC23" s="316">
        <v>36.243679999999998</v>
      </c>
      <c r="BD23" s="316">
        <v>45.129750000000001</v>
      </c>
      <c r="BE23" s="316">
        <v>55.188679999999998</v>
      </c>
      <c r="BF23" s="316">
        <v>55.064190000000004</v>
      </c>
      <c r="BG23" s="316">
        <v>47.786529999999999</v>
      </c>
      <c r="BH23" s="316">
        <v>40.344819999999999</v>
      </c>
      <c r="BI23" s="316">
        <v>39.919609999999999</v>
      </c>
      <c r="BJ23" s="316">
        <v>44.959789999999998</v>
      </c>
      <c r="BK23" s="316">
        <v>46.950360000000003</v>
      </c>
      <c r="BL23" s="316">
        <v>40.480449999999998</v>
      </c>
      <c r="BM23" s="316">
        <v>36.809269999999998</v>
      </c>
      <c r="BN23" s="316">
        <v>27.341470000000001</v>
      </c>
      <c r="BO23" s="316">
        <v>32.817259999999997</v>
      </c>
      <c r="BP23" s="316">
        <v>41.31964</v>
      </c>
      <c r="BQ23" s="316">
        <v>52.336460000000002</v>
      </c>
      <c r="BR23" s="316">
        <v>51.589030000000001</v>
      </c>
      <c r="BS23" s="316">
        <v>42.132939999999998</v>
      </c>
      <c r="BT23" s="316">
        <v>35.407330000000002</v>
      </c>
      <c r="BU23" s="316">
        <v>35.249040000000001</v>
      </c>
      <c r="BV23" s="316">
        <v>41.262920000000001</v>
      </c>
    </row>
    <row r="24" spans="1:74" ht="11.15" customHeight="1" x14ac:dyDescent="0.25">
      <c r="A24" s="93" t="s">
        <v>213</v>
      </c>
      <c r="B24" s="194" t="s">
        <v>185</v>
      </c>
      <c r="C24" s="250">
        <v>2.8352539860000001</v>
      </c>
      <c r="D24" s="250">
        <v>2.839250008</v>
      </c>
      <c r="E24" s="250">
        <v>2.8257709929999999</v>
      </c>
      <c r="F24" s="250">
        <v>2.6410720200000002</v>
      </c>
      <c r="G24" s="250">
        <v>2.6224550130000002</v>
      </c>
      <c r="H24" s="250">
        <v>2.6213250000000001</v>
      </c>
      <c r="I24" s="250">
        <v>2.5891580059999999</v>
      </c>
      <c r="J24" s="250">
        <v>2.5895260069999999</v>
      </c>
      <c r="K24" s="250">
        <v>2.5873100099999999</v>
      </c>
      <c r="L24" s="250">
        <v>2.788981991</v>
      </c>
      <c r="M24" s="250">
        <v>2.8061680199999999</v>
      </c>
      <c r="N24" s="250">
        <v>2.80558401</v>
      </c>
      <c r="O24" s="250">
        <v>2.7167679869999999</v>
      </c>
      <c r="P24" s="250">
        <v>2.6830859999999999</v>
      </c>
      <c r="Q24" s="250">
        <v>2.6941730169999998</v>
      </c>
      <c r="R24" s="250">
        <v>2.4035480100000002</v>
      </c>
      <c r="S24" s="250">
        <v>2.391622007</v>
      </c>
      <c r="T24" s="250">
        <v>2.3838240000000002</v>
      </c>
      <c r="U24" s="250">
        <v>2.3720230010000001</v>
      </c>
      <c r="V24" s="250">
        <v>2.392084992</v>
      </c>
      <c r="W24" s="250">
        <v>2.3952110100000001</v>
      </c>
      <c r="X24" s="250">
        <v>2.5005180010000001</v>
      </c>
      <c r="Y24" s="250">
        <v>2.5048160099999999</v>
      </c>
      <c r="Z24" s="250">
        <v>2.533540999</v>
      </c>
      <c r="AA24" s="250">
        <v>2.4862049910000001</v>
      </c>
      <c r="AB24" s="250">
        <v>2.4773609890000001</v>
      </c>
      <c r="AC24" s="250">
        <v>2.4111680029999998</v>
      </c>
      <c r="AD24" s="250">
        <v>1.9042829999999999</v>
      </c>
      <c r="AE24" s="250">
        <v>1.9088259919999999</v>
      </c>
      <c r="AF24" s="250">
        <v>1.9661080200000001</v>
      </c>
      <c r="AG24" s="250">
        <v>2.0130379789999999</v>
      </c>
      <c r="AH24" s="250">
        <v>2.0494960249999998</v>
      </c>
      <c r="AI24" s="250">
        <v>2.05676601</v>
      </c>
      <c r="AJ24" s="250">
        <v>2.3534500020000002</v>
      </c>
      <c r="AK24" s="250">
        <v>2.3891399999999998</v>
      </c>
      <c r="AL24" s="250">
        <v>2.4368160080000001</v>
      </c>
      <c r="AM24" s="250">
        <v>2.3232520029999999</v>
      </c>
      <c r="AN24" s="250">
        <v>2.2294209839999999</v>
      </c>
      <c r="AO24" s="250">
        <v>2.293918997</v>
      </c>
      <c r="AP24" s="250">
        <v>2.0967210000000001</v>
      </c>
      <c r="AQ24" s="250">
        <v>2.107907</v>
      </c>
      <c r="AR24" s="250">
        <v>2.1064349999999998</v>
      </c>
      <c r="AS24" s="250">
        <v>2.176804996</v>
      </c>
      <c r="AT24" s="250">
        <v>2.165625001</v>
      </c>
      <c r="AU24" s="250">
        <v>2.159103</v>
      </c>
      <c r="AV24" s="250">
        <v>2.2825398579999998</v>
      </c>
      <c r="AW24" s="250">
        <v>2.4948033000000001</v>
      </c>
      <c r="AX24" s="250">
        <v>2.238119803</v>
      </c>
      <c r="AY24" s="250">
        <v>2.3903736000000002</v>
      </c>
      <c r="AZ24" s="250">
        <v>2.2355051600000002</v>
      </c>
      <c r="BA24" s="250">
        <v>2.21601888</v>
      </c>
      <c r="BB24" s="316">
        <v>2.3948019999999999</v>
      </c>
      <c r="BC24" s="316">
        <v>2.1171190000000002</v>
      </c>
      <c r="BD24" s="316">
        <v>2.1608670000000001</v>
      </c>
      <c r="BE24" s="316">
        <v>2.1752189999999998</v>
      </c>
      <c r="BF24" s="316">
        <v>2.213851</v>
      </c>
      <c r="BG24" s="316">
        <v>2.237606</v>
      </c>
      <c r="BH24" s="316">
        <v>2.253952</v>
      </c>
      <c r="BI24" s="316">
        <v>2.368563</v>
      </c>
      <c r="BJ24" s="316">
        <v>2.2873809999999999</v>
      </c>
      <c r="BK24" s="316">
        <v>2.2648570000000001</v>
      </c>
      <c r="BL24" s="316">
        <v>2.4118050000000002</v>
      </c>
      <c r="BM24" s="316">
        <v>2.3073139999999999</v>
      </c>
      <c r="BN24" s="316">
        <v>2.0164949999999999</v>
      </c>
      <c r="BO24" s="316">
        <v>2.0039349999999998</v>
      </c>
      <c r="BP24" s="316">
        <v>2.0332080000000001</v>
      </c>
      <c r="BQ24" s="316">
        <v>2.0104679999999999</v>
      </c>
      <c r="BR24" s="316">
        <v>2.0362450000000001</v>
      </c>
      <c r="BS24" s="316">
        <v>2.1274649999999999</v>
      </c>
      <c r="BT24" s="316">
        <v>2.2956530000000002</v>
      </c>
      <c r="BU24" s="316">
        <v>2.3798509999999999</v>
      </c>
      <c r="BV24" s="316">
        <v>2.3207059999999999</v>
      </c>
    </row>
    <row r="25" spans="1:74" ht="11.15" customHeight="1" x14ac:dyDescent="0.25">
      <c r="A25" s="93" t="s">
        <v>214</v>
      </c>
      <c r="B25" s="195" t="s">
        <v>682</v>
      </c>
      <c r="C25" s="250">
        <v>0.14028399</v>
      </c>
      <c r="D25" s="250">
        <v>0.10956399999999999</v>
      </c>
      <c r="E25" s="250">
        <v>0.104556986</v>
      </c>
      <c r="F25" s="250">
        <v>7.456401E-2</v>
      </c>
      <c r="G25" s="250">
        <v>6.1864003000000001E-2</v>
      </c>
      <c r="H25" s="250">
        <v>5.7251009999999998E-2</v>
      </c>
      <c r="I25" s="250">
        <v>5.5048993999999997E-2</v>
      </c>
      <c r="J25" s="250">
        <v>5.7900001999999999E-2</v>
      </c>
      <c r="K25" s="250">
        <v>6.2132010000000001E-2</v>
      </c>
      <c r="L25" s="250">
        <v>7.6027003999999995E-2</v>
      </c>
      <c r="M25" s="250">
        <v>8.6642010000000005E-2</v>
      </c>
      <c r="N25" s="250">
        <v>8.5741009000000007E-2</v>
      </c>
      <c r="O25" s="250">
        <v>0.110619997</v>
      </c>
      <c r="P25" s="250">
        <v>0.101557988</v>
      </c>
      <c r="Q25" s="250">
        <v>0.107558003</v>
      </c>
      <c r="R25" s="250">
        <v>6.6704009999999994E-2</v>
      </c>
      <c r="S25" s="250">
        <v>6.3794001000000003E-2</v>
      </c>
      <c r="T25" s="250">
        <v>4.5470009999999998E-2</v>
      </c>
      <c r="U25" s="250">
        <v>4.8139992999999999E-2</v>
      </c>
      <c r="V25" s="250">
        <v>5.0665996999999997E-2</v>
      </c>
      <c r="W25" s="250">
        <v>5.4725009999999998E-2</v>
      </c>
      <c r="X25" s="250">
        <v>6.4883992000000001E-2</v>
      </c>
      <c r="Y25" s="250">
        <v>7.6289010000000004E-2</v>
      </c>
      <c r="Z25" s="250">
        <v>8.5529991999999999E-2</v>
      </c>
      <c r="AA25" s="250">
        <v>0.102114992</v>
      </c>
      <c r="AB25" s="250">
        <v>0.110552988</v>
      </c>
      <c r="AC25" s="250">
        <v>9.3244001000000007E-2</v>
      </c>
      <c r="AD25" s="250">
        <v>4.6331009999999999E-2</v>
      </c>
      <c r="AE25" s="250">
        <v>4.6728005000000003E-2</v>
      </c>
      <c r="AF25" s="250">
        <v>4.9469010000000001E-2</v>
      </c>
      <c r="AG25" s="250">
        <v>4.4257986999999999E-2</v>
      </c>
      <c r="AH25" s="250">
        <v>4.8428013999999998E-2</v>
      </c>
      <c r="AI25" s="250">
        <v>5.5808009999999998E-2</v>
      </c>
      <c r="AJ25" s="250">
        <v>5.3245011000000002E-2</v>
      </c>
      <c r="AK25" s="250">
        <v>6.0786E-2</v>
      </c>
      <c r="AL25" s="250">
        <v>8.2146000999999996E-2</v>
      </c>
      <c r="AM25" s="250">
        <v>8.7295999999999999E-2</v>
      </c>
      <c r="AN25" s="250">
        <v>0.105366996</v>
      </c>
      <c r="AO25" s="250">
        <v>7.9818985999999995E-2</v>
      </c>
      <c r="AP25" s="250">
        <v>5.1993989999999997E-2</v>
      </c>
      <c r="AQ25" s="250">
        <v>4.7550993E-2</v>
      </c>
      <c r="AR25" s="250">
        <v>5.3001989999999999E-2</v>
      </c>
      <c r="AS25" s="250">
        <v>5.2232985000000003E-2</v>
      </c>
      <c r="AT25" s="250">
        <v>5.4606004E-2</v>
      </c>
      <c r="AU25" s="250">
        <v>5.8416000000000003E-2</v>
      </c>
      <c r="AV25" s="250">
        <v>6.5163550000000001E-2</v>
      </c>
      <c r="AW25" s="250">
        <v>9.4392299999999998E-2</v>
      </c>
      <c r="AX25" s="250">
        <v>8.096921E-2</v>
      </c>
      <c r="AY25" s="250">
        <v>6.7474599999999996E-2</v>
      </c>
      <c r="AZ25" s="250">
        <v>5.1625600000000001E-2</v>
      </c>
      <c r="BA25" s="250">
        <v>4.57276E-2</v>
      </c>
      <c r="BB25" s="316">
        <v>5.4450699999999998E-2</v>
      </c>
      <c r="BC25" s="316">
        <v>4.9569799999999997E-2</v>
      </c>
      <c r="BD25" s="316">
        <v>4.5863899999999999E-2</v>
      </c>
      <c r="BE25" s="316">
        <v>5.6944000000000002E-2</v>
      </c>
      <c r="BF25" s="316">
        <v>5.7877999999999999E-2</v>
      </c>
      <c r="BG25" s="316">
        <v>5.86992E-2</v>
      </c>
      <c r="BH25" s="316">
        <v>6.1169899999999999E-2</v>
      </c>
      <c r="BI25" s="316">
        <v>7.0277000000000006E-2</v>
      </c>
      <c r="BJ25" s="316">
        <v>8.6233000000000004E-2</v>
      </c>
      <c r="BK25" s="316">
        <v>0.1185914</v>
      </c>
      <c r="BL25" s="316">
        <v>0.11428290000000001</v>
      </c>
      <c r="BM25" s="316">
        <v>0.1065024</v>
      </c>
      <c r="BN25" s="316">
        <v>5.6288499999999998E-2</v>
      </c>
      <c r="BO25" s="316">
        <v>5.2838900000000001E-2</v>
      </c>
      <c r="BP25" s="316">
        <v>5.4036399999999998E-2</v>
      </c>
      <c r="BQ25" s="316">
        <v>4.9273400000000002E-2</v>
      </c>
      <c r="BR25" s="316">
        <v>4.91341E-2</v>
      </c>
      <c r="BS25" s="316">
        <v>4.7998300000000001E-2</v>
      </c>
      <c r="BT25" s="316">
        <v>6.7502900000000005E-2</v>
      </c>
      <c r="BU25" s="316">
        <v>7.9390299999999997E-2</v>
      </c>
      <c r="BV25" s="316">
        <v>0.10097970000000001</v>
      </c>
    </row>
    <row r="26" spans="1:74" ht="11.15" customHeight="1" x14ac:dyDescent="0.25">
      <c r="A26" s="93" t="s">
        <v>215</v>
      </c>
      <c r="B26" s="195" t="s">
        <v>683</v>
      </c>
      <c r="C26" s="250">
        <v>2.6949699960000002</v>
      </c>
      <c r="D26" s="250">
        <v>2.7296860079999998</v>
      </c>
      <c r="E26" s="250">
        <v>2.7212140069999999</v>
      </c>
      <c r="F26" s="250">
        <v>2.5665080100000002</v>
      </c>
      <c r="G26" s="250">
        <v>2.56059101</v>
      </c>
      <c r="H26" s="250">
        <v>2.5640739899999998</v>
      </c>
      <c r="I26" s="250">
        <v>2.534109012</v>
      </c>
      <c r="J26" s="250">
        <v>2.5316260050000001</v>
      </c>
      <c r="K26" s="250">
        <v>2.5251779999999999</v>
      </c>
      <c r="L26" s="250">
        <v>2.7129549869999998</v>
      </c>
      <c r="M26" s="250">
        <v>2.71952601</v>
      </c>
      <c r="N26" s="250">
        <v>2.7198430010000001</v>
      </c>
      <c r="O26" s="250">
        <v>2.6061479900000002</v>
      </c>
      <c r="P26" s="250">
        <v>2.5815280120000001</v>
      </c>
      <c r="Q26" s="250">
        <v>2.5866150139999999</v>
      </c>
      <c r="R26" s="250">
        <v>2.3368440000000001</v>
      </c>
      <c r="S26" s="250">
        <v>2.3278280059999998</v>
      </c>
      <c r="T26" s="250">
        <v>2.3383539899999999</v>
      </c>
      <c r="U26" s="250">
        <v>2.3238830080000001</v>
      </c>
      <c r="V26" s="250">
        <v>2.3414189950000002</v>
      </c>
      <c r="W26" s="250">
        <v>2.3404859999999998</v>
      </c>
      <c r="X26" s="250">
        <v>2.4356340090000002</v>
      </c>
      <c r="Y26" s="250">
        <v>2.4285269999999999</v>
      </c>
      <c r="Z26" s="250">
        <v>2.4480110069999999</v>
      </c>
      <c r="AA26" s="250">
        <v>2.384089999</v>
      </c>
      <c r="AB26" s="250">
        <v>2.3668080009999999</v>
      </c>
      <c r="AC26" s="250">
        <v>2.3179240019999998</v>
      </c>
      <c r="AD26" s="250">
        <v>1.8579519900000001</v>
      </c>
      <c r="AE26" s="250">
        <v>1.8620979870000001</v>
      </c>
      <c r="AF26" s="250">
        <v>1.9166390099999999</v>
      </c>
      <c r="AG26" s="250">
        <v>1.968779992</v>
      </c>
      <c r="AH26" s="250">
        <v>2.0010680110000001</v>
      </c>
      <c r="AI26" s="250">
        <v>2.0009579999999998</v>
      </c>
      <c r="AJ26" s="250">
        <v>2.3002049910000002</v>
      </c>
      <c r="AK26" s="250">
        <v>2.328354</v>
      </c>
      <c r="AL26" s="250">
        <v>2.3546700070000002</v>
      </c>
      <c r="AM26" s="250">
        <v>2.2359560030000001</v>
      </c>
      <c r="AN26" s="250">
        <v>2.124053988</v>
      </c>
      <c r="AO26" s="250">
        <v>2.2141000110000002</v>
      </c>
      <c r="AP26" s="250">
        <v>2.0447270099999999</v>
      </c>
      <c r="AQ26" s="250">
        <v>2.0603560070000002</v>
      </c>
      <c r="AR26" s="250">
        <v>2.05343301</v>
      </c>
      <c r="AS26" s="250">
        <v>2.1245720110000001</v>
      </c>
      <c r="AT26" s="250">
        <v>2.111018997</v>
      </c>
      <c r="AU26" s="250">
        <v>2.1006870000000002</v>
      </c>
      <c r="AV26" s="250">
        <v>2.217376308</v>
      </c>
      <c r="AW26" s="250">
        <v>2.4004110000000001</v>
      </c>
      <c r="AX26" s="250">
        <v>2.1571505929999999</v>
      </c>
      <c r="AY26" s="250">
        <v>2.322899</v>
      </c>
      <c r="AZ26" s="250">
        <v>2.1838796</v>
      </c>
      <c r="BA26" s="250">
        <v>2.1702914</v>
      </c>
      <c r="BB26" s="316">
        <v>2.3403510000000001</v>
      </c>
      <c r="BC26" s="316">
        <v>2.0675490000000001</v>
      </c>
      <c r="BD26" s="316">
        <v>2.1150030000000002</v>
      </c>
      <c r="BE26" s="316">
        <v>2.1182750000000001</v>
      </c>
      <c r="BF26" s="316">
        <v>2.1559729999999999</v>
      </c>
      <c r="BG26" s="316">
        <v>2.1789070000000001</v>
      </c>
      <c r="BH26" s="316">
        <v>2.1927829999999999</v>
      </c>
      <c r="BI26" s="316">
        <v>2.2982860000000001</v>
      </c>
      <c r="BJ26" s="316">
        <v>2.2011479999999999</v>
      </c>
      <c r="BK26" s="316">
        <v>2.1462659999999998</v>
      </c>
      <c r="BL26" s="316">
        <v>2.2975219999999998</v>
      </c>
      <c r="BM26" s="316">
        <v>2.200812</v>
      </c>
      <c r="BN26" s="316">
        <v>1.960207</v>
      </c>
      <c r="BO26" s="316">
        <v>1.9510959999999999</v>
      </c>
      <c r="BP26" s="316">
        <v>1.9791719999999999</v>
      </c>
      <c r="BQ26" s="316">
        <v>1.9611940000000001</v>
      </c>
      <c r="BR26" s="316">
        <v>1.9871099999999999</v>
      </c>
      <c r="BS26" s="316">
        <v>2.0794670000000002</v>
      </c>
      <c r="BT26" s="316">
        <v>2.228151</v>
      </c>
      <c r="BU26" s="316">
        <v>2.3004609999999999</v>
      </c>
      <c r="BV26" s="316">
        <v>2.2197269999999998</v>
      </c>
    </row>
    <row r="27" spans="1:74" ht="11.15" customHeight="1" x14ac:dyDescent="0.25">
      <c r="A27" s="93" t="s">
        <v>216</v>
      </c>
      <c r="B27" s="194" t="s">
        <v>450</v>
      </c>
      <c r="C27" s="250">
        <v>69.253774041</v>
      </c>
      <c r="D27" s="250">
        <v>50.024953132</v>
      </c>
      <c r="E27" s="250">
        <v>48.869908676999998</v>
      </c>
      <c r="F27" s="250">
        <v>44.793441719999997</v>
      </c>
      <c r="G27" s="250">
        <v>51.573590324000001</v>
      </c>
      <c r="H27" s="250">
        <v>60.239975909999998</v>
      </c>
      <c r="I27" s="250">
        <v>68.083151048999994</v>
      </c>
      <c r="J27" s="250">
        <v>67.976370340000003</v>
      </c>
      <c r="K27" s="250">
        <v>58.159414290000001</v>
      </c>
      <c r="L27" s="250">
        <v>52.811207013000001</v>
      </c>
      <c r="M27" s="250">
        <v>56.170449150000003</v>
      </c>
      <c r="N27" s="250">
        <v>60.149091401</v>
      </c>
      <c r="O27" s="250">
        <v>60.198764064999999</v>
      </c>
      <c r="P27" s="250">
        <v>49.199763760000003</v>
      </c>
      <c r="Q27" s="250">
        <v>48.347844962000003</v>
      </c>
      <c r="R27" s="250">
        <v>37.282224120000002</v>
      </c>
      <c r="S27" s="250">
        <v>44.060165955999999</v>
      </c>
      <c r="T27" s="250">
        <v>48.267030300000002</v>
      </c>
      <c r="U27" s="250">
        <v>59.801968033000001</v>
      </c>
      <c r="V27" s="250">
        <v>56.310744251000003</v>
      </c>
      <c r="W27" s="250">
        <v>51.113288310000002</v>
      </c>
      <c r="X27" s="250">
        <v>41.517648131999998</v>
      </c>
      <c r="Y27" s="250">
        <v>45.869143289999997</v>
      </c>
      <c r="Z27" s="250">
        <v>44.574784772999998</v>
      </c>
      <c r="AA27" s="250">
        <v>40.771261193999997</v>
      </c>
      <c r="AB27" s="250">
        <v>36.011703142999998</v>
      </c>
      <c r="AC27" s="250">
        <v>32.842827487999998</v>
      </c>
      <c r="AD27" s="250">
        <v>26.754132930000001</v>
      </c>
      <c r="AE27" s="250">
        <v>29.783501813000001</v>
      </c>
      <c r="AF27" s="250">
        <v>39.797904000000003</v>
      </c>
      <c r="AG27" s="250">
        <v>52.852355979000002</v>
      </c>
      <c r="AH27" s="250">
        <v>53.610339025000002</v>
      </c>
      <c r="AI27" s="250">
        <v>41.827720859999999</v>
      </c>
      <c r="AJ27" s="250">
        <v>37.392535729999999</v>
      </c>
      <c r="AK27" s="250">
        <v>37.873816920000003</v>
      </c>
      <c r="AL27" s="250">
        <v>47.175003052000001</v>
      </c>
      <c r="AM27" s="250">
        <v>49.154478695000002</v>
      </c>
      <c r="AN27" s="250">
        <v>51.656657136</v>
      </c>
      <c r="AO27" s="250">
        <v>38.362901946000001</v>
      </c>
      <c r="AP27" s="250">
        <v>33.691812089999999</v>
      </c>
      <c r="AQ27" s="250">
        <v>39.252921804000003</v>
      </c>
      <c r="AR27" s="250">
        <v>51.621454800000002</v>
      </c>
      <c r="AS27" s="250">
        <v>60.042771786000003</v>
      </c>
      <c r="AT27" s="250">
        <v>59.888760624</v>
      </c>
      <c r="AU27" s="250">
        <v>47.929309920000001</v>
      </c>
      <c r="AV27" s="250">
        <v>39.380644531999998</v>
      </c>
      <c r="AW27" s="250">
        <v>36.703131720000002</v>
      </c>
      <c r="AX27" s="250">
        <v>38.247103119999998</v>
      </c>
      <c r="AY27" s="250">
        <v>52.49868721</v>
      </c>
      <c r="AZ27" s="250">
        <v>43.859980360000002</v>
      </c>
      <c r="BA27" s="250">
        <v>37.244828480000002</v>
      </c>
      <c r="BB27" s="316">
        <v>33.730530000000002</v>
      </c>
      <c r="BC27" s="316">
        <v>39.488190000000003</v>
      </c>
      <c r="BD27" s="316">
        <v>48.657600000000002</v>
      </c>
      <c r="BE27" s="316">
        <v>58.509709999999998</v>
      </c>
      <c r="BF27" s="316">
        <v>58.530279999999998</v>
      </c>
      <c r="BG27" s="316">
        <v>51.264789999999998</v>
      </c>
      <c r="BH27" s="316">
        <v>43.966230000000003</v>
      </c>
      <c r="BI27" s="316">
        <v>43.690710000000003</v>
      </c>
      <c r="BJ27" s="316">
        <v>48.692970000000003</v>
      </c>
      <c r="BK27" s="316">
        <v>50.650880000000001</v>
      </c>
      <c r="BL27" s="316">
        <v>44.241489999999999</v>
      </c>
      <c r="BM27" s="316">
        <v>40.630879999999998</v>
      </c>
      <c r="BN27" s="316">
        <v>30.814609999999998</v>
      </c>
      <c r="BO27" s="316">
        <v>36.314799999999998</v>
      </c>
      <c r="BP27" s="316">
        <v>44.819110000000002</v>
      </c>
      <c r="BQ27" s="316">
        <v>55.837560000000003</v>
      </c>
      <c r="BR27" s="316">
        <v>55.17548</v>
      </c>
      <c r="BS27" s="316">
        <v>45.804940000000002</v>
      </c>
      <c r="BT27" s="316">
        <v>39.29092</v>
      </c>
      <c r="BU27" s="316">
        <v>39.152630000000002</v>
      </c>
      <c r="BV27" s="316">
        <v>45.184840000000001</v>
      </c>
    </row>
    <row r="28" spans="1:74" ht="11.15" customHeight="1" x14ac:dyDescent="0.25">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345"/>
      <c r="BC28" s="345"/>
      <c r="BD28" s="345"/>
      <c r="BE28" s="345"/>
      <c r="BF28" s="345"/>
      <c r="BG28" s="345"/>
      <c r="BH28" s="345"/>
      <c r="BI28" s="345"/>
      <c r="BJ28" s="345"/>
      <c r="BK28" s="345"/>
      <c r="BL28" s="345"/>
      <c r="BM28" s="345"/>
      <c r="BN28" s="345"/>
      <c r="BO28" s="345"/>
      <c r="BP28" s="345"/>
      <c r="BQ28" s="345"/>
      <c r="BR28" s="345"/>
      <c r="BS28" s="345"/>
      <c r="BT28" s="345"/>
      <c r="BU28" s="345"/>
      <c r="BV28" s="345"/>
    </row>
    <row r="29" spans="1:74" ht="11.15" customHeight="1" x14ac:dyDescent="0.25">
      <c r="A29" s="93" t="s">
        <v>217</v>
      </c>
      <c r="B29" s="97" t="s">
        <v>163</v>
      </c>
      <c r="C29" s="250">
        <v>-0.47046004600000002</v>
      </c>
      <c r="D29" s="250">
        <v>5.2576058799999998</v>
      </c>
      <c r="E29" s="250">
        <v>3.1809583319999999</v>
      </c>
      <c r="F29" s="250">
        <v>2.1440242899999999</v>
      </c>
      <c r="G29" s="250">
        <v>2.5151816729999998</v>
      </c>
      <c r="H29" s="250">
        <v>-0.69435089999999999</v>
      </c>
      <c r="I29" s="250">
        <v>-0.86314904199999998</v>
      </c>
      <c r="J29" s="250">
        <v>-1.498566329</v>
      </c>
      <c r="K29" s="250">
        <v>-1.80310028</v>
      </c>
      <c r="L29" s="250">
        <v>9.5780975000000004E-2</v>
      </c>
      <c r="M29" s="250">
        <v>-0.74367914999999996</v>
      </c>
      <c r="N29" s="250">
        <v>-1.7573163890000001</v>
      </c>
      <c r="O29" s="250">
        <v>1.941812949</v>
      </c>
      <c r="P29" s="250">
        <v>1.9776112480000001</v>
      </c>
      <c r="Q29" s="250">
        <v>0.92276508999999995</v>
      </c>
      <c r="R29" s="250">
        <v>6.5354064200000002</v>
      </c>
      <c r="S29" s="250">
        <v>0.60143062000000003</v>
      </c>
      <c r="T29" s="250">
        <v>-6.765285E-2</v>
      </c>
      <c r="U29" s="250">
        <v>-0.75563675799999996</v>
      </c>
      <c r="V29" s="250">
        <v>-8.7454265000000003E-2</v>
      </c>
      <c r="W29" s="250">
        <v>-0.94374382999999995</v>
      </c>
      <c r="X29" s="250">
        <v>0.89479660800000005</v>
      </c>
      <c r="Y29" s="250">
        <v>-2.7976505</v>
      </c>
      <c r="Z29" s="250">
        <v>-3.057429698</v>
      </c>
      <c r="AA29" s="250">
        <v>3.747468805</v>
      </c>
      <c r="AB29" s="250">
        <v>0.33785885700000001</v>
      </c>
      <c r="AC29" s="250">
        <v>2.5328595169999999</v>
      </c>
      <c r="AD29" s="250">
        <v>1.1588490600000001</v>
      </c>
      <c r="AE29" s="250">
        <v>1.109325195</v>
      </c>
      <c r="AF29" s="250">
        <v>1.67157701</v>
      </c>
      <c r="AG29" s="250">
        <v>0.50119702600000005</v>
      </c>
      <c r="AH29" s="250">
        <v>-0.46678502399999999</v>
      </c>
      <c r="AI29" s="250">
        <v>0.99909212999999997</v>
      </c>
      <c r="AJ29" s="250">
        <v>-0.17063373300000001</v>
      </c>
      <c r="AK29" s="250">
        <v>-1.0311799100000001</v>
      </c>
      <c r="AL29" s="250">
        <v>-4.5442280579999998</v>
      </c>
      <c r="AM29" s="250">
        <v>-1.2906876949999999</v>
      </c>
      <c r="AN29" s="250">
        <v>-1.463702144</v>
      </c>
      <c r="AO29" s="250">
        <v>4.1928370690000003</v>
      </c>
      <c r="AP29" s="250">
        <v>-0.56576908000000004</v>
      </c>
      <c r="AQ29" s="250">
        <v>7.2780189999999995E-2</v>
      </c>
      <c r="AR29" s="250">
        <v>2.1184661999999999</v>
      </c>
      <c r="AS29" s="250">
        <v>-1.4597845439999999</v>
      </c>
      <c r="AT29" s="250">
        <v>-3.6105943740000002</v>
      </c>
      <c r="AU29" s="250">
        <v>0.95354932999999997</v>
      </c>
      <c r="AV29" s="250">
        <v>-2.5471967819999999</v>
      </c>
      <c r="AW29" s="250">
        <v>-1.0326698700000001</v>
      </c>
      <c r="AX29" s="250">
        <v>1.3725258300000001</v>
      </c>
      <c r="AY29" s="250">
        <v>0.34423338980000001</v>
      </c>
      <c r="AZ29" s="250">
        <v>-0.64007475999999996</v>
      </c>
      <c r="BA29" s="250">
        <v>-0.43622853198</v>
      </c>
      <c r="BB29" s="316">
        <v>0</v>
      </c>
      <c r="BC29" s="316">
        <v>0</v>
      </c>
      <c r="BD29" s="316">
        <v>0</v>
      </c>
      <c r="BE29" s="316">
        <v>0</v>
      </c>
      <c r="BF29" s="316">
        <v>0</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5" customHeight="1" x14ac:dyDescent="0.25">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345"/>
      <c r="BC30" s="345"/>
      <c r="BD30" s="345"/>
      <c r="BE30" s="345"/>
      <c r="BF30" s="345"/>
      <c r="BG30" s="345"/>
      <c r="BH30" s="345"/>
      <c r="BI30" s="345"/>
      <c r="BJ30" s="345"/>
      <c r="BK30" s="345"/>
      <c r="BL30" s="345"/>
      <c r="BM30" s="345"/>
      <c r="BN30" s="345"/>
      <c r="BO30" s="345"/>
      <c r="BP30" s="345"/>
      <c r="BQ30" s="345"/>
      <c r="BR30" s="345"/>
      <c r="BS30" s="345"/>
      <c r="BT30" s="345"/>
      <c r="BU30" s="345"/>
      <c r="BV30" s="345"/>
    </row>
    <row r="31" spans="1:74" ht="11.15" customHeight="1" x14ac:dyDescent="0.25">
      <c r="A31" s="93"/>
      <c r="B31" s="91" t="s">
        <v>678</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346"/>
      <c r="BC31" s="346"/>
      <c r="BD31" s="346"/>
      <c r="BE31" s="346"/>
      <c r="BF31" s="346"/>
      <c r="BG31" s="346"/>
      <c r="BH31" s="346"/>
      <c r="BI31" s="346"/>
      <c r="BJ31" s="346"/>
      <c r="BK31" s="346"/>
      <c r="BL31" s="346"/>
      <c r="BM31" s="346"/>
      <c r="BN31" s="346"/>
      <c r="BO31" s="346"/>
      <c r="BP31" s="346"/>
      <c r="BQ31" s="346"/>
      <c r="BR31" s="346"/>
      <c r="BS31" s="346"/>
      <c r="BT31" s="346"/>
      <c r="BU31" s="346"/>
      <c r="BV31" s="346"/>
    </row>
    <row r="32" spans="1:74" ht="11.15" customHeight="1" x14ac:dyDescent="0.25">
      <c r="A32" s="93" t="s">
        <v>613</v>
      </c>
      <c r="B32" s="194" t="s">
        <v>184</v>
      </c>
      <c r="C32" s="250">
        <v>24.768999999999998</v>
      </c>
      <c r="D32" s="250">
        <v>24.937999999999999</v>
      </c>
      <c r="E32" s="250">
        <v>24.736000000000001</v>
      </c>
      <c r="F32" s="250">
        <v>23.417000000000002</v>
      </c>
      <c r="G32" s="250">
        <v>22.841000000000001</v>
      </c>
      <c r="H32" s="250">
        <v>22.997</v>
      </c>
      <c r="I32" s="250">
        <v>21.024999999999999</v>
      </c>
      <c r="J32" s="250">
        <v>21.806000000000001</v>
      </c>
      <c r="K32" s="250">
        <v>22.536999999999999</v>
      </c>
      <c r="L32" s="250">
        <v>21.878</v>
      </c>
      <c r="M32" s="250">
        <v>22.419</v>
      </c>
      <c r="N32" s="250">
        <v>21.692</v>
      </c>
      <c r="O32" s="250">
        <v>21.390999999999998</v>
      </c>
      <c r="P32" s="250">
        <v>23.550999999999998</v>
      </c>
      <c r="Q32" s="250">
        <v>24.160320939999998</v>
      </c>
      <c r="R32" s="250">
        <v>22.766764389999999</v>
      </c>
      <c r="S32" s="250">
        <v>24.273466809999999</v>
      </c>
      <c r="T32" s="250">
        <v>24.52893736</v>
      </c>
      <c r="U32" s="250">
        <v>25.239933099999998</v>
      </c>
      <c r="V32" s="250">
        <v>26.440583100000001</v>
      </c>
      <c r="W32" s="250">
        <v>27.713936619999998</v>
      </c>
      <c r="X32" s="250">
        <v>29.683237869999999</v>
      </c>
      <c r="Y32" s="250">
        <v>30.717214089999999</v>
      </c>
      <c r="Z32" s="250">
        <v>31.32</v>
      </c>
      <c r="AA32" s="250">
        <v>31.382000000000001</v>
      </c>
      <c r="AB32" s="250">
        <v>31.803000000000001</v>
      </c>
      <c r="AC32" s="250">
        <v>30.829000000000001</v>
      </c>
      <c r="AD32" s="250">
        <v>31.167999999999999</v>
      </c>
      <c r="AE32" s="250">
        <v>31.521999999999998</v>
      </c>
      <c r="AF32" s="250">
        <v>29.51</v>
      </c>
      <c r="AG32" s="250">
        <v>27.716000000000001</v>
      </c>
      <c r="AH32" s="250">
        <v>27.138000000000002</v>
      </c>
      <c r="AI32" s="250">
        <v>25.536840000000002</v>
      </c>
      <c r="AJ32" s="250">
        <v>25.02535</v>
      </c>
      <c r="AK32" s="250">
        <v>24.151730000000001</v>
      </c>
      <c r="AL32" s="250">
        <v>23.64</v>
      </c>
      <c r="AM32" s="250">
        <v>27.798999999999999</v>
      </c>
      <c r="AN32" s="250">
        <v>28.312999999999999</v>
      </c>
      <c r="AO32" s="250">
        <v>28.146000000000001</v>
      </c>
      <c r="AP32" s="250">
        <v>28.539000000000001</v>
      </c>
      <c r="AQ32" s="250">
        <v>28.861000000000001</v>
      </c>
      <c r="AR32" s="250">
        <v>26.064</v>
      </c>
      <c r="AS32" s="250">
        <v>24.206</v>
      </c>
      <c r="AT32" s="250">
        <v>24.204999999999998</v>
      </c>
      <c r="AU32" s="250">
        <v>23.449000000000002</v>
      </c>
      <c r="AV32" s="250">
        <v>24.443999999999999</v>
      </c>
      <c r="AW32" s="250">
        <v>24.559000000000001</v>
      </c>
      <c r="AX32" s="250">
        <v>25.295000000000002</v>
      </c>
      <c r="AY32" s="250">
        <v>24.754999999999999</v>
      </c>
      <c r="AZ32" s="250">
        <v>26.16527</v>
      </c>
      <c r="BA32" s="250">
        <v>26.576499999999999</v>
      </c>
      <c r="BB32" s="316">
        <v>27.98217</v>
      </c>
      <c r="BC32" s="316">
        <v>29.606929999999998</v>
      </c>
      <c r="BD32" s="316">
        <v>28.79927</v>
      </c>
      <c r="BE32" s="316">
        <v>27.932189999999999</v>
      </c>
      <c r="BF32" s="316">
        <v>28.676020000000001</v>
      </c>
      <c r="BG32" s="316">
        <v>29.676839999999999</v>
      </c>
      <c r="BH32" s="316">
        <v>31.88259</v>
      </c>
      <c r="BI32" s="316">
        <v>33.080889999999997</v>
      </c>
      <c r="BJ32" s="316">
        <v>34.849499999999999</v>
      </c>
      <c r="BK32" s="316">
        <v>35.092019999999998</v>
      </c>
      <c r="BL32" s="316">
        <v>36.202150000000003</v>
      </c>
      <c r="BM32" s="316">
        <v>36.817959999999999</v>
      </c>
      <c r="BN32" s="316">
        <v>37.505760000000002</v>
      </c>
      <c r="BO32" s="316">
        <v>37.944040000000001</v>
      </c>
      <c r="BP32" s="316">
        <v>38.025739999999999</v>
      </c>
      <c r="BQ32" s="316">
        <v>37.660899999999998</v>
      </c>
      <c r="BR32" s="316">
        <v>36.542389999999997</v>
      </c>
      <c r="BS32" s="316">
        <v>36.428489999999996</v>
      </c>
      <c r="BT32" s="316">
        <v>36.991880000000002</v>
      </c>
      <c r="BU32" s="316">
        <v>37.631740000000001</v>
      </c>
      <c r="BV32" s="316">
        <v>38.149070000000002</v>
      </c>
    </row>
    <row r="33" spans="1:74" ht="11.15" customHeight="1" x14ac:dyDescent="0.25">
      <c r="A33" s="98" t="s">
        <v>614</v>
      </c>
      <c r="B33" s="195" t="s">
        <v>91</v>
      </c>
      <c r="C33" s="250">
        <v>128.30604500000001</v>
      </c>
      <c r="D33" s="250">
        <v>125.39866499999999</v>
      </c>
      <c r="E33" s="250">
        <v>130.681994</v>
      </c>
      <c r="F33" s="250">
        <v>133.27605</v>
      </c>
      <c r="G33" s="250">
        <v>132.71844300000001</v>
      </c>
      <c r="H33" s="250">
        <v>125.808987</v>
      </c>
      <c r="I33" s="250">
        <v>115.22479</v>
      </c>
      <c r="J33" s="250">
        <v>108.729305</v>
      </c>
      <c r="K33" s="250">
        <v>105.47786499999999</v>
      </c>
      <c r="L33" s="250">
        <v>110.021536</v>
      </c>
      <c r="M33" s="250">
        <v>109.314238</v>
      </c>
      <c r="N33" s="250">
        <v>108.104484</v>
      </c>
      <c r="O33" s="250">
        <v>104.37176100000001</v>
      </c>
      <c r="P33" s="250">
        <v>103.779725</v>
      </c>
      <c r="Q33" s="250">
        <v>101.989847</v>
      </c>
      <c r="R33" s="250">
        <v>113.271682</v>
      </c>
      <c r="S33" s="250">
        <v>121.041225</v>
      </c>
      <c r="T33" s="250">
        <v>122.343462</v>
      </c>
      <c r="U33" s="250">
        <v>116.270848</v>
      </c>
      <c r="V33" s="250">
        <v>116.00446599999999</v>
      </c>
      <c r="W33" s="250">
        <v>116.47823</v>
      </c>
      <c r="X33" s="250">
        <v>124.421193</v>
      </c>
      <c r="Y33" s="250">
        <v>128.20353499999999</v>
      </c>
      <c r="Z33" s="250">
        <v>134.014028</v>
      </c>
      <c r="AA33" s="250">
        <v>140.069164</v>
      </c>
      <c r="AB33" s="250">
        <v>144.893675</v>
      </c>
      <c r="AC33" s="250">
        <v>150.66302899999999</v>
      </c>
      <c r="AD33" s="250">
        <v>157.144869</v>
      </c>
      <c r="AE33" s="250">
        <v>159.42590999999999</v>
      </c>
      <c r="AF33" s="250">
        <v>155.778662</v>
      </c>
      <c r="AG33" s="250">
        <v>143.17709300000001</v>
      </c>
      <c r="AH33" s="250">
        <v>134.606075</v>
      </c>
      <c r="AI33" s="250">
        <v>134.288996</v>
      </c>
      <c r="AJ33" s="250">
        <v>138.54101499999999</v>
      </c>
      <c r="AK33" s="250">
        <v>141.17719199999999</v>
      </c>
      <c r="AL33" s="250">
        <v>138.07816700000001</v>
      </c>
      <c r="AM33" s="250">
        <v>130.14980399999999</v>
      </c>
      <c r="AN33" s="250">
        <v>113.980575</v>
      </c>
      <c r="AO33" s="250">
        <v>115.823255</v>
      </c>
      <c r="AP33" s="250">
        <v>121.788133</v>
      </c>
      <c r="AQ33" s="250">
        <v>124.36393700000001</v>
      </c>
      <c r="AR33" s="250">
        <v>115.54580300000001</v>
      </c>
      <c r="AS33" s="250">
        <v>102.016413</v>
      </c>
      <c r="AT33" s="250">
        <v>89.123620000000003</v>
      </c>
      <c r="AU33" s="250">
        <v>85.112649000000005</v>
      </c>
      <c r="AV33" s="250">
        <v>90.565226499999994</v>
      </c>
      <c r="AW33" s="250">
        <v>97.953846900000002</v>
      </c>
      <c r="AX33" s="250">
        <v>100.22744419999999</v>
      </c>
      <c r="AY33" s="250">
        <v>92.976782600000007</v>
      </c>
      <c r="AZ33" s="250">
        <v>89.216704399999998</v>
      </c>
      <c r="BA33" s="250">
        <v>95.281779</v>
      </c>
      <c r="BB33" s="316">
        <v>101.8374</v>
      </c>
      <c r="BC33" s="316">
        <v>105.37739999999999</v>
      </c>
      <c r="BD33" s="316">
        <v>102.3647</v>
      </c>
      <c r="BE33" s="316">
        <v>89.484250000000003</v>
      </c>
      <c r="BF33" s="316">
        <v>81.63776</v>
      </c>
      <c r="BG33" s="316">
        <v>76.122919999999993</v>
      </c>
      <c r="BH33" s="316">
        <v>79.146100000000004</v>
      </c>
      <c r="BI33" s="316">
        <v>80.561530000000005</v>
      </c>
      <c r="BJ33" s="316">
        <v>75.404690000000002</v>
      </c>
      <c r="BK33" s="316">
        <v>74.444400000000002</v>
      </c>
      <c r="BL33" s="316">
        <v>74.380709999999993</v>
      </c>
      <c r="BM33" s="316">
        <v>81.878479999999996</v>
      </c>
      <c r="BN33" s="316">
        <v>94.750470000000007</v>
      </c>
      <c r="BO33" s="316">
        <v>102.7597</v>
      </c>
      <c r="BP33" s="316">
        <v>101.806</v>
      </c>
      <c r="BQ33" s="316">
        <v>93.057659999999998</v>
      </c>
      <c r="BR33" s="316">
        <v>89.639330000000001</v>
      </c>
      <c r="BS33" s="316">
        <v>91.345820000000003</v>
      </c>
      <c r="BT33" s="316">
        <v>98.783379999999994</v>
      </c>
      <c r="BU33" s="316">
        <v>104.33759999999999</v>
      </c>
      <c r="BV33" s="316">
        <v>102.37350000000001</v>
      </c>
    </row>
    <row r="34" spans="1:74" ht="11.15" customHeight="1" x14ac:dyDescent="0.25">
      <c r="A34" s="98" t="s">
        <v>60</v>
      </c>
      <c r="B34" s="195" t="s">
        <v>61</v>
      </c>
      <c r="C34" s="250">
        <v>123.234514</v>
      </c>
      <c r="D34" s="250">
        <v>120.52585999999999</v>
      </c>
      <c r="E34" s="250">
        <v>126.007914</v>
      </c>
      <c r="F34" s="250">
        <v>128.57078799999999</v>
      </c>
      <c r="G34" s="250">
        <v>127.982</v>
      </c>
      <c r="H34" s="250">
        <v>121.04136200000001</v>
      </c>
      <c r="I34" s="250">
        <v>110.348409</v>
      </c>
      <c r="J34" s="250">
        <v>103.744169</v>
      </c>
      <c r="K34" s="250">
        <v>100.383973</v>
      </c>
      <c r="L34" s="250">
        <v>104.855065</v>
      </c>
      <c r="M34" s="250">
        <v>104.075187</v>
      </c>
      <c r="N34" s="250">
        <v>102.79285400000001</v>
      </c>
      <c r="O34" s="250">
        <v>99.144744000000003</v>
      </c>
      <c r="P34" s="250">
        <v>98.637321</v>
      </c>
      <c r="Q34" s="250">
        <v>96.932056000000003</v>
      </c>
      <c r="R34" s="250">
        <v>108.07230199999999</v>
      </c>
      <c r="S34" s="250">
        <v>115.700254</v>
      </c>
      <c r="T34" s="250">
        <v>116.860902</v>
      </c>
      <c r="U34" s="250">
        <v>110.661384</v>
      </c>
      <c r="V34" s="250">
        <v>110.268097</v>
      </c>
      <c r="W34" s="250">
        <v>110.614957</v>
      </c>
      <c r="X34" s="250">
        <v>118.56643200000001</v>
      </c>
      <c r="Y34" s="250">
        <v>122.357287</v>
      </c>
      <c r="Z34" s="250">
        <v>128.17629199999999</v>
      </c>
      <c r="AA34" s="250">
        <v>134.38400999999999</v>
      </c>
      <c r="AB34" s="250">
        <v>139.36110099999999</v>
      </c>
      <c r="AC34" s="250">
        <v>145.28303700000001</v>
      </c>
      <c r="AD34" s="250">
        <v>151.80708300000001</v>
      </c>
      <c r="AE34" s="250">
        <v>154.13032899999999</v>
      </c>
      <c r="AF34" s="250">
        <v>150.52528699999999</v>
      </c>
      <c r="AG34" s="250">
        <v>137.96951999999999</v>
      </c>
      <c r="AH34" s="250">
        <v>129.44430399999999</v>
      </c>
      <c r="AI34" s="250">
        <v>129.17302699999999</v>
      </c>
      <c r="AJ34" s="250">
        <v>133.54653999999999</v>
      </c>
      <c r="AK34" s="250">
        <v>136.30420899999999</v>
      </c>
      <c r="AL34" s="250">
        <v>133.32667799999999</v>
      </c>
      <c r="AM34" s="250">
        <v>125.539145</v>
      </c>
      <c r="AN34" s="250">
        <v>109.510749</v>
      </c>
      <c r="AO34" s="250">
        <v>111.494259</v>
      </c>
      <c r="AP34" s="250">
        <v>117.337118</v>
      </c>
      <c r="AQ34" s="250">
        <v>119.790902</v>
      </c>
      <c r="AR34" s="250">
        <v>110.85074899999999</v>
      </c>
      <c r="AS34" s="250">
        <v>97.319754000000003</v>
      </c>
      <c r="AT34" s="250">
        <v>84.425354999999996</v>
      </c>
      <c r="AU34" s="250">
        <v>80.412779</v>
      </c>
      <c r="AV34" s="250">
        <v>84.821433999999996</v>
      </c>
      <c r="AW34" s="250">
        <v>92.302060999999995</v>
      </c>
      <c r="AX34" s="250">
        <v>94.653745999999998</v>
      </c>
      <c r="AY34" s="250">
        <v>87.349653000000004</v>
      </c>
      <c r="AZ34" s="250">
        <v>84.079310000000007</v>
      </c>
      <c r="BA34" s="250">
        <v>89.916160000000005</v>
      </c>
      <c r="BB34" s="316">
        <v>96.404870000000003</v>
      </c>
      <c r="BC34" s="316">
        <v>99.880759999999995</v>
      </c>
      <c r="BD34" s="316">
        <v>96.799120000000002</v>
      </c>
      <c r="BE34" s="316">
        <v>83.934020000000004</v>
      </c>
      <c r="BF34" s="316">
        <v>76.051950000000005</v>
      </c>
      <c r="BG34" s="316">
        <v>70.497839999999997</v>
      </c>
      <c r="BH34" s="316">
        <v>73.61148</v>
      </c>
      <c r="BI34" s="316">
        <v>75.117720000000006</v>
      </c>
      <c r="BJ34" s="316">
        <v>70.045640000000006</v>
      </c>
      <c r="BK34" s="316">
        <v>69.350340000000003</v>
      </c>
      <c r="BL34" s="316">
        <v>69.551280000000006</v>
      </c>
      <c r="BM34" s="316">
        <v>77.316659999999999</v>
      </c>
      <c r="BN34" s="316">
        <v>90.125600000000006</v>
      </c>
      <c r="BO34" s="316">
        <v>98.069419999999994</v>
      </c>
      <c r="BP34" s="316">
        <v>97.051130000000001</v>
      </c>
      <c r="BQ34" s="316">
        <v>88.238560000000007</v>
      </c>
      <c r="BR34" s="316">
        <v>84.751499999999993</v>
      </c>
      <c r="BS34" s="316">
        <v>86.383240000000001</v>
      </c>
      <c r="BT34" s="316">
        <v>93.804699999999997</v>
      </c>
      <c r="BU34" s="316">
        <v>99.348579999999998</v>
      </c>
      <c r="BV34" s="316">
        <v>97.370819999999995</v>
      </c>
    </row>
    <row r="35" spans="1:74" ht="11.15" customHeight="1" x14ac:dyDescent="0.25">
      <c r="A35" s="98" t="s">
        <v>58</v>
      </c>
      <c r="B35" s="195" t="s">
        <v>62</v>
      </c>
      <c r="C35" s="250">
        <v>3.1251929999999999</v>
      </c>
      <c r="D35" s="250">
        <v>3.0082529999999998</v>
      </c>
      <c r="E35" s="250">
        <v>2.8913120000000001</v>
      </c>
      <c r="F35" s="250">
        <v>2.8929550000000002</v>
      </c>
      <c r="G35" s="250">
        <v>2.8945970000000001</v>
      </c>
      <c r="H35" s="250">
        <v>2.8962400000000001</v>
      </c>
      <c r="I35" s="250">
        <v>2.9386009999999998</v>
      </c>
      <c r="J35" s="250">
        <v>2.9809610000000002</v>
      </c>
      <c r="K35" s="250">
        <v>3.0233219999999998</v>
      </c>
      <c r="L35" s="250">
        <v>3.1015000000000001</v>
      </c>
      <c r="M35" s="250">
        <v>3.1796790000000001</v>
      </c>
      <c r="N35" s="250">
        <v>3.257857</v>
      </c>
      <c r="O35" s="250">
        <v>3.1158079999999999</v>
      </c>
      <c r="P35" s="250">
        <v>2.9737580000000001</v>
      </c>
      <c r="Q35" s="250">
        <v>2.831709</v>
      </c>
      <c r="R35" s="250">
        <v>2.8828290000000001</v>
      </c>
      <c r="S35" s="250">
        <v>2.9339490000000001</v>
      </c>
      <c r="T35" s="250">
        <v>2.9850690000000002</v>
      </c>
      <c r="U35" s="250">
        <v>3.0461659999999999</v>
      </c>
      <c r="V35" s="250">
        <v>3.107262</v>
      </c>
      <c r="W35" s="250">
        <v>3.1683590000000001</v>
      </c>
      <c r="X35" s="250">
        <v>3.1983519999999999</v>
      </c>
      <c r="Y35" s="250">
        <v>3.2283439999999999</v>
      </c>
      <c r="Z35" s="250">
        <v>3.258337</v>
      </c>
      <c r="AA35" s="250">
        <v>3.178963</v>
      </c>
      <c r="AB35" s="250">
        <v>3.0995900000000001</v>
      </c>
      <c r="AC35" s="250">
        <v>3.020216</v>
      </c>
      <c r="AD35" s="250">
        <v>3.0196689999999999</v>
      </c>
      <c r="AE35" s="250">
        <v>3.0191219999999999</v>
      </c>
      <c r="AF35" s="250">
        <v>3.0185749999999998</v>
      </c>
      <c r="AG35" s="250">
        <v>2.9813800000000001</v>
      </c>
      <c r="AH35" s="250">
        <v>2.9441850000000001</v>
      </c>
      <c r="AI35" s="250">
        <v>2.90699</v>
      </c>
      <c r="AJ35" s="250">
        <v>2.887165</v>
      </c>
      <c r="AK35" s="250">
        <v>2.86734</v>
      </c>
      <c r="AL35" s="250">
        <v>2.847515</v>
      </c>
      <c r="AM35" s="250">
        <v>2.7499579999999999</v>
      </c>
      <c r="AN35" s="250">
        <v>2.6524000000000001</v>
      </c>
      <c r="AO35" s="250">
        <v>2.554843</v>
      </c>
      <c r="AP35" s="250">
        <v>2.5804119999999999</v>
      </c>
      <c r="AQ35" s="250">
        <v>2.605982</v>
      </c>
      <c r="AR35" s="250">
        <v>2.631551</v>
      </c>
      <c r="AS35" s="250">
        <v>2.6560480000000002</v>
      </c>
      <c r="AT35" s="250">
        <v>2.680545</v>
      </c>
      <c r="AU35" s="250">
        <v>2.7050420000000002</v>
      </c>
      <c r="AV35" s="250">
        <v>3.490723</v>
      </c>
      <c r="AW35" s="250">
        <v>3.4319280000000001</v>
      </c>
      <c r="AX35" s="250">
        <v>3.3749229999999999</v>
      </c>
      <c r="AY35" s="250">
        <v>3.4984299999999999</v>
      </c>
      <c r="AZ35" s="250">
        <v>3.234864</v>
      </c>
      <c r="BA35" s="250">
        <v>3.6304080000000001</v>
      </c>
      <c r="BB35" s="316">
        <v>3.5810780000000002</v>
      </c>
      <c r="BC35" s="316">
        <v>3.526357</v>
      </c>
      <c r="BD35" s="316">
        <v>3.4759959999999999</v>
      </c>
      <c r="BE35" s="316">
        <v>3.4618720000000001</v>
      </c>
      <c r="BF35" s="316">
        <v>3.4524180000000002</v>
      </c>
      <c r="BG35" s="316">
        <v>3.4458259999999998</v>
      </c>
      <c r="BH35" s="316">
        <v>3.385599</v>
      </c>
      <c r="BI35" s="316">
        <v>3.3308659999999999</v>
      </c>
      <c r="BJ35" s="316">
        <v>3.2758780000000001</v>
      </c>
      <c r="BK35" s="316">
        <v>3.0954350000000002</v>
      </c>
      <c r="BL35" s="316">
        <v>2.9172250000000002</v>
      </c>
      <c r="BM35" s="316">
        <v>2.7303169999999999</v>
      </c>
      <c r="BN35" s="316">
        <v>2.759903</v>
      </c>
      <c r="BO35" s="316">
        <v>2.7907130000000002</v>
      </c>
      <c r="BP35" s="316">
        <v>2.8207749999999998</v>
      </c>
      <c r="BQ35" s="316">
        <v>2.8824900000000002</v>
      </c>
      <c r="BR35" s="316">
        <v>2.9447030000000001</v>
      </c>
      <c r="BS35" s="316">
        <v>3.008769</v>
      </c>
      <c r="BT35" s="316">
        <v>3.020972</v>
      </c>
      <c r="BU35" s="316">
        <v>3.0338539999999998</v>
      </c>
      <c r="BV35" s="316">
        <v>3.0437810000000001</v>
      </c>
    </row>
    <row r="36" spans="1:74" ht="11.15" customHeight="1" x14ac:dyDescent="0.25">
      <c r="A36" s="98" t="s">
        <v>59</v>
      </c>
      <c r="B36" s="195" t="s">
        <v>238</v>
      </c>
      <c r="C36" s="250">
        <v>1.6479470000000001</v>
      </c>
      <c r="D36" s="250">
        <v>1.5779399999999999</v>
      </c>
      <c r="E36" s="250">
        <v>1.5079340000000001</v>
      </c>
      <c r="F36" s="250">
        <v>1.5438620000000001</v>
      </c>
      <c r="G36" s="250">
        <v>1.5797909999999999</v>
      </c>
      <c r="H36" s="250">
        <v>1.6157189999999999</v>
      </c>
      <c r="I36" s="250">
        <v>1.680688</v>
      </c>
      <c r="J36" s="250">
        <v>1.745657</v>
      </c>
      <c r="K36" s="250">
        <v>1.8106260000000001</v>
      </c>
      <c r="L36" s="250">
        <v>1.80938</v>
      </c>
      <c r="M36" s="250">
        <v>1.808135</v>
      </c>
      <c r="N36" s="250">
        <v>1.806889</v>
      </c>
      <c r="O36" s="250">
        <v>1.8730880000000001</v>
      </c>
      <c r="P36" s="250">
        <v>1.939287</v>
      </c>
      <c r="Q36" s="250">
        <v>2.0054859999999999</v>
      </c>
      <c r="R36" s="250">
        <v>2.1023290000000001</v>
      </c>
      <c r="S36" s="250">
        <v>2.199173</v>
      </c>
      <c r="T36" s="250">
        <v>2.2960159999999998</v>
      </c>
      <c r="U36" s="250">
        <v>2.35162</v>
      </c>
      <c r="V36" s="250">
        <v>2.4072249999999999</v>
      </c>
      <c r="W36" s="250">
        <v>2.4628290000000002</v>
      </c>
      <c r="X36" s="250">
        <v>2.4195359999999999</v>
      </c>
      <c r="Y36" s="250">
        <v>2.3762439999999998</v>
      </c>
      <c r="Z36" s="250">
        <v>2.332951</v>
      </c>
      <c r="AA36" s="250">
        <v>2.2712829999999999</v>
      </c>
      <c r="AB36" s="250">
        <v>2.209616</v>
      </c>
      <c r="AC36" s="250">
        <v>2.147948</v>
      </c>
      <c r="AD36" s="250">
        <v>2.1060650000000001</v>
      </c>
      <c r="AE36" s="250">
        <v>2.0641829999999999</v>
      </c>
      <c r="AF36" s="250">
        <v>2.0223</v>
      </c>
      <c r="AG36" s="250">
        <v>2.006513</v>
      </c>
      <c r="AH36" s="250">
        <v>1.990726</v>
      </c>
      <c r="AI36" s="250">
        <v>1.974939</v>
      </c>
      <c r="AJ36" s="250">
        <v>1.8679140000000001</v>
      </c>
      <c r="AK36" s="250">
        <v>1.7608900000000001</v>
      </c>
      <c r="AL36" s="250">
        <v>1.6538649999999999</v>
      </c>
      <c r="AM36" s="250">
        <v>1.6176219999999999</v>
      </c>
      <c r="AN36" s="250">
        <v>1.581378</v>
      </c>
      <c r="AO36" s="250">
        <v>1.5451349999999999</v>
      </c>
      <c r="AP36" s="250">
        <v>1.6478090000000001</v>
      </c>
      <c r="AQ36" s="250">
        <v>1.7504839999999999</v>
      </c>
      <c r="AR36" s="250">
        <v>1.8531580000000001</v>
      </c>
      <c r="AS36" s="250">
        <v>1.8334490000000001</v>
      </c>
      <c r="AT36" s="250">
        <v>1.8137399999999999</v>
      </c>
      <c r="AU36" s="250">
        <v>1.7940309999999999</v>
      </c>
      <c r="AV36" s="250">
        <v>2.0685289999999998</v>
      </c>
      <c r="AW36" s="250">
        <v>2.0434269999999999</v>
      </c>
      <c r="AX36" s="250">
        <v>2.0285169999999999</v>
      </c>
      <c r="AY36" s="250">
        <v>1.9463569999999999</v>
      </c>
      <c r="AZ36" s="250">
        <v>1.7301740000000001</v>
      </c>
      <c r="BA36" s="250">
        <v>1.558252</v>
      </c>
      <c r="BB36" s="316">
        <v>1.6771210000000001</v>
      </c>
      <c r="BC36" s="316">
        <v>1.7886759999999999</v>
      </c>
      <c r="BD36" s="316">
        <v>1.9099520000000001</v>
      </c>
      <c r="BE36" s="316">
        <v>1.907991</v>
      </c>
      <c r="BF36" s="316">
        <v>1.95248</v>
      </c>
      <c r="BG36" s="316">
        <v>1.9982310000000001</v>
      </c>
      <c r="BH36" s="316">
        <v>1.967835</v>
      </c>
      <c r="BI36" s="316">
        <v>1.9386749999999999</v>
      </c>
      <c r="BJ36" s="316">
        <v>1.9153629999999999</v>
      </c>
      <c r="BK36" s="316">
        <v>1.8472170000000001</v>
      </c>
      <c r="BL36" s="316">
        <v>1.777514</v>
      </c>
      <c r="BM36" s="316">
        <v>1.7134990000000001</v>
      </c>
      <c r="BN36" s="316">
        <v>1.7478039999999999</v>
      </c>
      <c r="BO36" s="316">
        <v>1.783452</v>
      </c>
      <c r="BP36" s="316">
        <v>1.8184439999999999</v>
      </c>
      <c r="BQ36" s="316">
        <v>1.8178209999999999</v>
      </c>
      <c r="BR36" s="316">
        <v>1.821332</v>
      </c>
      <c r="BS36" s="316">
        <v>1.8293079999999999</v>
      </c>
      <c r="BT36" s="316">
        <v>1.841291</v>
      </c>
      <c r="BU36" s="316">
        <v>1.8439209999999999</v>
      </c>
      <c r="BV36" s="316">
        <v>1.852687</v>
      </c>
    </row>
    <row r="37" spans="1:74" ht="11.15" customHeight="1" x14ac:dyDescent="0.25">
      <c r="A37" s="98" t="s">
        <v>196</v>
      </c>
      <c r="B37" s="446" t="s">
        <v>197</v>
      </c>
      <c r="C37" s="250">
        <v>0.29839100000000002</v>
      </c>
      <c r="D37" s="250">
        <v>0.28661199999999998</v>
      </c>
      <c r="E37" s="250">
        <v>0.27483400000000002</v>
      </c>
      <c r="F37" s="250">
        <v>0.26844499999999999</v>
      </c>
      <c r="G37" s="250">
        <v>0.26205499999999998</v>
      </c>
      <c r="H37" s="250">
        <v>0.255666</v>
      </c>
      <c r="I37" s="250">
        <v>0.25709199999999999</v>
      </c>
      <c r="J37" s="250">
        <v>0.25851800000000003</v>
      </c>
      <c r="K37" s="250">
        <v>0.25994400000000001</v>
      </c>
      <c r="L37" s="250">
        <v>0.25559100000000001</v>
      </c>
      <c r="M37" s="250">
        <v>0.25123699999999999</v>
      </c>
      <c r="N37" s="250">
        <v>0.24688399999999999</v>
      </c>
      <c r="O37" s="250">
        <v>0.238121</v>
      </c>
      <c r="P37" s="250">
        <v>0.22935900000000001</v>
      </c>
      <c r="Q37" s="250">
        <v>0.22059599999999999</v>
      </c>
      <c r="R37" s="250">
        <v>0.214222</v>
      </c>
      <c r="S37" s="250">
        <v>0.20784900000000001</v>
      </c>
      <c r="T37" s="250">
        <v>0.20147499999999999</v>
      </c>
      <c r="U37" s="250">
        <v>0.21167800000000001</v>
      </c>
      <c r="V37" s="250">
        <v>0.221882</v>
      </c>
      <c r="W37" s="250">
        <v>0.23208500000000001</v>
      </c>
      <c r="X37" s="250">
        <v>0.236873</v>
      </c>
      <c r="Y37" s="250">
        <v>0.24166000000000001</v>
      </c>
      <c r="Z37" s="250">
        <v>0.246448</v>
      </c>
      <c r="AA37" s="250">
        <v>0.23490800000000001</v>
      </c>
      <c r="AB37" s="250">
        <v>0.22336800000000001</v>
      </c>
      <c r="AC37" s="250">
        <v>0.21182799999999999</v>
      </c>
      <c r="AD37" s="250">
        <v>0.21205199999999999</v>
      </c>
      <c r="AE37" s="250">
        <v>0.21227599999999999</v>
      </c>
      <c r="AF37" s="250">
        <v>0.21249999999999999</v>
      </c>
      <c r="AG37" s="250">
        <v>0.21967999999999999</v>
      </c>
      <c r="AH37" s="250">
        <v>0.22686000000000001</v>
      </c>
      <c r="AI37" s="250">
        <v>0.23404</v>
      </c>
      <c r="AJ37" s="250">
        <v>0.239396</v>
      </c>
      <c r="AK37" s="250">
        <v>0.244753</v>
      </c>
      <c r="AL37" s="250">
        <v>0.25010900000000003</v>
      </c>
      <c r="AM37" s="250">
        <v>0.24307899999999999</v>
      </c>
      <c r="AN37" s="250">
        <v>0.23604800000000001</v>
      </c>
      <c r="AO37" s="250">
        <v>0.229018</v>
      </c>
      <c r="AP37" s="250">
        <v>0.22279399999999999</v>
      </c>
      <c r="AQ37" s="250">
        <v>0.21656900000000001</v>
      </c>
      <c r="AR37" s="250">
        <v>0.210345</v>
      </c>
      <c r="AS37" s="250">
        <v>0.20716200000000001</v>
      </c>
      <c r="AT37" s="250">
        <v>0.20397999999999999</v>
      </c>
      <c r="AU37" s="250">
        <v>0.200797</v>
      </c>
      <c r="AV37" s="250">
        <v>0.1845405</v>
      </c>
      <c r="AW37" s="250">
        <v>0.1764309</v>
      </c>
      <c r="AX37" s="250">
        <v>0.1702582</v>
      </c>
      <c r="AY37" s="250">
        <v>0.18234259999999999</v>
      </c>
      <c r="AZ37" s="250">
        <v>0.17235639999999999</v>
      </c>
      <c r="BA37" s="250">
        <v>0.17695900000000001</v>
      </c>
      <c r="BB37" s="316">
        <v>0.17436109999999999</v>
      </c>
      <c r="BC37" s="316">
        <v>0.18160580000000001</v>
      </c>
      <c r="BD37" s="316">
        <v>0.1796219</v>
      </c>
      <c r="BE37" s="316">
        <v>0.18037039999999999</v>
      </c>
      <c r="BF37" s="316">
        <v>0.1809153</v>
      </c>
      <c r="BG37" s="316">
        <v>0.18102389999999999</v>
      </c>
      <c r="BH37" s="316">
        <v>0.18118100000000001</v>
      </c>
      <c r="BI37" s="316">
        <v>0.17427380000000001</v>
      </c>
      <c r="BJ37" s="316">
        <v>0.16780890000000001</v>
      </c>
      <c r="BK37" s="316">
        <v>0.15140870000000001</v>
      </c>
      <c r="BL37" s="316">
        <v>0.13469130000000001</v>
      </c>
      <c r="BM37" s="316">
        <v>0.11800049999999999</v>
      </c>
      <c r="BN37" s="316">
        <v>0.1171624</v>
      </c>
      <c r="BO37" s="316">
        <v>0.11612160000000001</v>
      </c>
      <c r="BP37" s="316">
        <v>0.1156778</v>
      </c>
      <c r="BQ37" s="316">
        <v>0.11879339999999999</v>
      </c>
      <c r="BR37" s="316">
        <v>0.1217906</v>
      </c>
      <c r="BS37" s="316">
        <v>0.12450020000000001</v>
      </c>
      <c r="BT37" s="316">
        <v>0.11642230000000001</v>
      </c>
      <c r="BU37" s="316">
        <v>0.111211</v>
      </c>
      <c r="BV37" s="316">
        <v>0.106198</v>
      </c>
    </row>
    <row r="38" spans="1:74" ht="11.15" customHeight="1" x14ac:dyDescent="0.25">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347"/>
      <c r="BC38" s="347"/>
      <c r="BD38" s="347"/>
      <c r="BE38" s="347"/>
      <c r="BF38" s="347"/>
      <c r="BG38" s="347"/>
      <c r="BH38" s="347"/>
      <c r="BI38" s="347"/>
      <c r="BJ38" s="347"/>
      <c r="BK38" s="347"/>
      <c r="BL38" s="347"/>
      <c r="BM38" s="347"/>
      <c r="BN38" s="347"/>
      <c r="BO38" s="347"/>
      <c r="BP38" s="347"/>
      <c r="BQ38" s="347"/>
      <c r="BR38" s="347"/>
      <c r="BS38" s="347"/>
      <c r="BT38" s="347"/>
      <c r="BU38" s="347"/>
      <c r="BV38" s="347"/>
    </row>
    <row r="39" spans="1:74" ht="11.15" customHeight="1" x14ac:dyDescent="0.25">
      <c r="A39" s="98"/>
      <c r="B39" s="91" t="s">
        <v>47</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347"/>
      <c r="BC39" s="347"/>
      <c r="BD39" s="347"/>
      <c r="BE39" s="347"/>
      <c r="BF39" s="347"/>
      <c r="BG39" s="347"/>
      <c r="BH39" s="347"/>
      <c r="BI39" s="347"/>
      <c r="BJ39" s="347"/>
      <c r="BK39" s="347"/>
      <c r="BL39" s="347"/>
      <c r="BM39" s="347"/>
      <c r="BN39" s="347"/>
      <c r="BO39" s="347"/>
      <c r="BP39" s="347"/>
      <c r="BQ39" s="347"/>
      <c r="BR39" s="347"/>
      <c r="BS39" s="347"/>
      <c r="BT39" s="347"/>
      <c r="BU39" s="347"/>
      <c r="BV39" s="347"/>
    </row>
    <row r="40" spans="1:74" ht="11.15" customHeight="1" x14ac:dyDescent="0.25">
      <c r="A40" s="98"/>
      <c r="B40" s="97" t="s">
        <v>48</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346"/>
      <c r="BC40" s="346"/>
      <c r="BD40" s="346"/>
      <c r="BE40" s="346"/>
      <c r="BF40" s="346"/>
      <c r="BG40" s="346"/>
      <c r="BH40" s="346"/>
      <c r="BI40" s="346"/>
      <c r="BJ40" s="346"/>
      <c r="BK40" s="346"/>
      <c r="BL40" s="346"/>
      <c r="BM40" s="346"/>
      <c r="BN40" s="346"/>
      <c r="BO40" s="346"/>
      <c r="BP40" s="346"/>
      <c r="BQ40" s="346"/>
      <c r="BR40" s="346"/>
      <c r="BS40" s="346"/>
      <c r="BT40" s="346"/>
      <c r="BU40" s="346"/>
      <c r="BV40" s="346"/>
    </row>
    <row r="41" spans="1:74" ht="11.15" customHeight="1" x14ac:dyDescent="0.25">
      <c r="A41" s="98" t="s">
        <v>54</v>
      </c>
      <c r="B41" s="195" t="s">
        <v>56</v>
      </c>
      <c r="C41" s="253">
        <v>6.4547315496</v>
      </c>
      <c r="D41" s="253">
        <v>6.4547315496</v>
      </c>
      <c r="E41" s="253">
        <v>6.4547315496</v>
      </c>
      <c r="F41" s="253">
        <v>6.4547315496</v>
      </c>
      <c r="G41" s="253">
        <v>6.4547315496</v>
      </c>
      <c r="H41" s="253">
        <v>6.4547315496</v>
      </c>
      <c r="I41" s="253">
        <v>6.4547315496</v>
      </c>
      <c r="J41" s="253">
        <v>6.4547315496</v>
      </c>
      <c r="K41" s="253">
        <v>6.4547315496</v>
      </c>
      <c r="L41" s="253">
        <v>6.4547315496</v>
      </c>
      <c r="M41" s="253">
        <v>6.4547315496</v>
      </c>
      <c r="N41" s="253">
        <v>6.4547315496</v>
      </c>
      <c r="O41" s="253">
        <v>6.3676961752999999</v>
      </c>
      <c r="P41" s="253">
        <v>6.3676961752999999</v>
      </c>
      <c r="Q41" s="253">
        <v>6.3676961752999999</v>
      </c>
      <c r="R41" s="253">
        <v>6.3676961752999999</v>
      </c>
      <c r="S41" s="253">
        <v>6.3676961752999999</v>
      </c>
      <c r="T41" s="253">
        <v>6.3676961752999999</v>
      </c>
      <c r="U41" s="253">
        <v>6.3676961752999999</v>
      </c>
      <c r="V41" s="253">
        <v>6.3676961752999999</v>
      </c>
      <c r="W41" s="253">
        <v>6.3676961752999999</v>
      </c>
      <c r="X41" s="253">
        <v>6.3676961752999999</v>
      </c>
      <c r="Y41" s="253">
        <v>6.3676961752999999</v>
      </c>
      <c r="Z41" s="253">
        <v>6.3676961752999999</v>
      </c>
      <c r="AA41" s="253">
        <v>6.3653438678000001</v>
      </c>
      <c r="AB41" s="253">
        <v>6.3653438678000001</v>
      </c>
      <c r="AC41" s="253">
        <v>6.3653438678000001</v>
      </c>
      <c r="AD41" s="253">
        <v>6.3653438678000001</v>
      </c>
      <c r="AE41" s="253">
        <v>6.3653438678000001</v>
      </c>
      <c r="AF41" s="253">
        <v>6.3653438678000001</v>
      </c>
      <c r="AG41" s="253">
        <v>6.3653438678000001</v>
      </c>
      <c r="AH41" s="253">
        <v>6.3653438678000001</v>
      </c>
      <c r="AI41" s="253">
        <v>6.3653438678000001</v>
      </c>
      <c r="AJ41" s="253">
        <v>6.3653438678000001</v>
      </c>
      <c r="AK41" s="253">
        <v>6.3653438678000001</v>
      </c>
      <c r="AL41" s="253">
        <v>6.3653438678000001</v>
      </c>
      <c r="AM41" s="253">
        <v>6.3206500269000001</v>
      </c>
      <c r="AN41" s="253">
        <v>6.3206500269000001</v>
      </c>
      <c r="AO41" s="253">
        <v>6.3206500269000001</v>
      </c>
      <c r="AP41" s="253">
        <v>6.3206500269000001</v>
      </c>
      <c r="AQ41" s="253">
        <v>6.3206500269000001</v>
      </c>
      <c r="AR41" s="253">
        <v>6.3206500269000001</v>
      </c>
      <c r="AS41" s="253">
        <v>6.3206500269000001</v>
      </c>
      <c r="AT41" s="253">
        <v>6.3206500269000001</v>
      </c>
      <c r="AU41" s="253">
        <v>6.3206500269000001</v>
      </c>
      <c r="AV41" s="253">
        <v>6.3206500269000001</v>
      </c>
      <c r="AW41" s="253">
        <v>6.3206500269000001</v>
      </c>
      <c r="AX41" s="253">
        <v>6.3206500269000001</v>
      </c>
      <c r="AY41" s="253">
        <v>6.2971269528000002</v>
      </c>
      <c r="AZ41" s="253">
        <v>6.2971269528000002</v>
      </c>
      <c r="BA41" s="253">
        <v>6.2971269528000002</v>
      </c>
      <c r="BB41" s="348">
        <v>6.2971269999999997</v>
      </c>
      <c r="BC41" s="348">
        <v>6.2971269999999997</v>
      </c>
      <c r="BD41" s="348">
        <v>6.2971269999999997</v>
      </c>
      <c r="BE41" s="348">
        <v>6.2971269999999997</v>
      </c>
      <c r="BF41" s="348">
        <v>6.2971269999999997</v>
      </c>
      <c r="BG41" s="348">
        <v>6.2971269999999997</v>
      </c>
      <c r="BH41" s="348">
        <v>6.2971269999999997</v>
      </c>
      <c r="BI41" s="348">
        <v>6.2971269999999997</v>
      </c>
      <c r="BJ41" s="348">
        <v>6.2971269999999997</v>
      </c>
      <c r="BK41" s="348">
        <v>6.2147959999999998</v>
      </c>
      <c r="BL41" s="348">
        <v>6.2147959999999998</v>
      </c>
      <c r="BM41" s="348">
        <v>6.2147959999999998</v>
      </c>
      <c r="BN41" s="348">
        <v>6.2147959999999998</v>
      </c>
      <c r="BO41" s="348">
        <v>6.2147959999999998</v>
      </c>
      <c r="BP41" s="348">
        <v>6.2147959999999998</v>
      </c>
      <c r="BQ41" s="348">
        <v>6.2147959999999998</v>
      </c>
      <c r="BR41" s="348">
        <v>6.2147959999999998</v>
      </c>
      <c r="BS41" s="348">
        <v>6.2147959999999998</v>
      </c>
      <c r="BT41" s="348">
        <v>6.2147959999999998</v>
      </c>
      <c r="BU41" s="348">
        <v>6.2147959999999998</v>
      </c>
      <c r="BV41" s="348">
        <v>6.2147959999999998</v>
      </c>
    </row>
    <row r="42" spans="1:74" ht="11.15" customHeight="1" x14ac:dyDescent="0.25">
      <c r="A42" s="98"/>
      <c r="B42" s="97" t="s">
        <v>52</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349"/>
      <c r="BC42" s="349"/>
      <c r="BD42" s="349"/>
      <c r="BE42" s="349"/>
      <c r="BF42" s="349"/>
      <c r="BG42" s="349"/>
      <c r="BH42" s="349"/>
      <c r="BI42" s="349"/>
      <c r="BJ42" s="349"/>
      <c r="BK42" s="349"/>
      <c r="BL42" s="349"/>
      <c r="BM42" s="349"/>
      <c r="BN42" s="349"/>
      <c r="BO42" s="349"/>
      <c r="BP42" s="349"/>
      <c r="BQ42" s="349"/>
      <c r="BR42" s="349"/>
      <c r="BS42" s="349"/>
      <c r="BT42" s="349"/>
      <c r="BU42" s="349"/>
      <c r="BV42" s="349"/>
    </row>
    <row r="43" spans="1:74" ht="11.15" customHeight="1" x14ac:dyDescent="0.25">
      <c r="A43" s="98" t="s">
        <v>591</v>
      </c>
      <c r="B43" s="195" t="s">
        <v>57</v>
      </c>
      <c r="C43" s="262">
        <v>0.24292626728</v>
      </c>
      <c r="D43" s="262">
        <v>0.25241836735000001</v>
      </c>
      <c r="E43" s="262">
        <v>0.25819354839000003</v>
      </c>
      <c r="F43" s="262">
        <v>0.25464285714000001</v>
      </c>
      <c r="G43" s="262">
        <v>0.25275115206999998</v>
      </c>
      <c r="H43" s="262">
        <v>0.25158095238</v>
      </c>
      <c r="I43" s="262">
        <v>0.25836866358999999</v>
      </c>
      <c r="J43" s="262">
        <v>0.26530414746999997</v>
      </c>
      <c r="K43" s="262">
        <v>0.26638571429000002</v>
      </c>
      <c r="L43" s="262">
        <v>0.26890322580999998</v>
      </c>
      <c r="M43" s="262">
        <v>0.27294285713999999</v>
      </c>
      <c r="N43" s="262">
        <v>0.26907373272000001</v>
      </c>
      <c r="O43" s="262">
        <v>0.27165898618000001</v>
      </c>
      <c r="P43" s="262">
        <v>0.27174999999999999</v>
      </c>
      <c r="Q43" s="262">
        <v>0.27561290322999998</v>
      </c>
      <c r="R43" s="262">
        <v>0.27287619048</v>
      </c>
      <c r="S43" s="262">
        <v>0.27204147465</v>
      </c>
      <c r="T43" s="262">
        <v>0.26721658986000002</v>
      </c>
      <c r="U43" s="262">
        <v>0.26660952381000003</v>
      </c>
      <c r="V43" s="262">
        <v>0.26590322580999998</v>
      </c>
      <c r="W43" s="262">
        <v>0.25984761904999998</v>
      </c>
      <c r="X43" s="262">
        <v>0.26339170506999998</v>
      </c>
      <c r="Y43" s="262">
        <v>0.26578095237999999</v>
      </c>
      <c r="Z43" s="262">
        <v>0.26488479262999998</v>
      </c>
      <c r="AA43" s="262">
        <v>0.27403686636000002</v>
      </c>
      <c r="AB43" s="262">
        <v>0.27253201970000002</v>
      </c>
      <c r="AC43" s="262">
        <v>0.25678801842999999</v>
      </c>
      <c r="AD43" s="262">
        <v>0.18255714285999999</v>
      </c>
      <c r="AE43" s="262">
        <v>0.16480184332</v>
      </c>
      <c r="AF43" s="262">
        <v>0.17472380952</v>
      </c>
      <c r="AG43" s="262">
        <v>0.18638248848</v>
      </c>
      <c r="AH43" s="262">
        <v>0.19732380952</v>
      </c>
      <c r="AI43" s="262">
        <v>0.20843333333</v>
      </c>
      <c r="AJ43" s="262">
        <v>0.21845161290000001</v>
      </c>
      <c r="AK43" s="262">
        <v>0.2248</v>
      </c>
      <c r="AL43" s="262">
        <v>0.22878801842999999</v>
      </c>
      <c r="AM43" s="262">
        <v>0.23743317972</v>
      </c>
      <c r="AN43" s="262">
        <v>0.24818367347</v>
      </c>
      <c r="AO43" s="262">
        <v>0.25120737326999998</v>
      </c>
      <c r="AP43" s="262">
        <v>0.25338095238000002</v>
      </c>
      <c r="AQ43" s="262">
        <v>0.25752073733000003</v>
      </c>
      <c r="AR43" s="262">
        <v>0.26249523809999997</v>
      </c>
      <c r="AS43" s="262">
        <v>0.26594930876</v>
      </c>
      <c r="AT43" s="262">
        <v>0.26744239631</v>
      </c>
      <c r="AU43" s="262">
        <v>0.26798095238000003</v>
      </c>
      <c r="AV43" s="262">
        <v>0.25822119816</v>
      </c>
      <c r="AW43" s="262">
        <v>0.26354761905000001</v>
      </c>
      <c r="AX43" s="262">
        <v>0.25766359446999998</v>
      </c>
      <c r="AY43" s="262">
        <v>0.25838709676999999</v>
      </c>
      <c r="AZ43" s="262">
        <v>0.25197959184000002</v>
      </c>
      <c r="BA43" s="262">
        <v>0.24859890109999999</v>
      </c>
      <c r="BB43" s="334">
        <v>0.2492828</v>
      </c>
      <c r="BC43" s="334">
        <v>0.25237579999999998</v>
      </c>
      <c r="BD43" s="334">
        <v>0.25422309999999998</v>
      </c>
      <c r="BE43" s="334">
        <v>0.26151429999999998</v>
      </c>
      <c r="BF43" s="334">
        <v>0.26840599999999998</v>
      </c>
      <c r="BG43" s="334">
        <v>0.27403929999999999</v>
      </c>
      <c r="BH43" s="334">
        <v>0.27803620000000001</v>
      </c>
      <c r="BI43" s="334">
        <v>0.28477580000000002</v>
      </c>
      <c r="BJ43" s="334">
        <v>0.28617429999999999</v>
      </c>
      <c r="BK43" s="334">
        <v>0.2903365</v>
      </c>
      <c r="BL43" s="334">
        <v>0.2955043</v>
      </c>
      <c r="BM43" s="334">
        <v>0.29604130000000001</v>
      </c>
      <c r="BN43" s="334">
        <v>0.2931106</v>
      </c>
      <c r="BO43" s="334">
        <v>0.29436370000000001</v>
      </c>
      <c r="BP43" s="334">
        <v>0.2950412</v>
      </c>
      <c r="BQ43" s="334">
        <v>0.30271019999999998</v>
      </c>
      <c r="BR43" s="334">
        <v>0.31004490000000001</v>
      </c>
      <c r="BS43" s="334">
        <v>0.31577699999999997</v>
      </c>
      <c r="BT43" s="334">
        <v>0.31875559999999997</v>
      </c>
      <c r="BU43" s="334">
        <v>0.32478859999999998</v>
      </c>
      <c r="BV43" s="334">
        <v>0.32478479999999998</v>
      </c>
    </row>
    <row r="44" spans="1:74" ht="11.15" customHeight="1" x14ac:dyDescent="0.25">
      <c r="A44" s="98"/>
      <c r="B44" s="97" t="s">
        <v>53</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349"/>
      <c r="BC44" s="349"/>
      <c r="BD44" s="349"/>
      <c r="BE44" s="349"/>
      <c r="BF44" s="349"/>
      <c r="BG44" s="349"/>
      <c r="BH44" s="349"/>
      <c r="BI44" s="349"/>
      <c r="BJ44" s="349"/>
      <c r="BK44" s="349"/>
      <c r="BL44" s="349"/>
      <c r="BM44" s="349"/>
      <c r="BN44" s="349"/>
      <c r="BO44" s="349"/>
      <c r="BP44" s="349"/>
      <c r="BQ44" s="349"/>
      <c r="BR44" s="349"/>
      <c r="BS44" s="349"/>
      <c r="BT44" s="349"/>
      <c r="BU44" s="349"/>
      <c r="BV44" s="349"/>
    </row>
    <row r="45" spans="1:74" ht="11.15" customHeight="1" x14ac:dyDescent="0.25">
      <c r="A45" s="98" t="s">
        <v>523</v>
      </c>
      <c r="B45" s="196" t="s">
        <v>55</v>
      </c>
      <c r="C45" s="209">
        <v>2.06</v>
      </c>
      <c r="D45" s="209">
        <v>2.0699999999999998</v>
      </c>
      <c r="E45" s="209">
        <v>2.04</v>
      </c>
      <c r="F45" s="209">
        <v>2.0699999999999998</v>
      </c>
      <c r="G45" s="209">
        <v>2.04</v>
      </c>
      <c r="H45" s="209">
        <v>2.04</v>
      </c>
      <c r="I45" s="209">
        <v>2.0499999999999998</v>
      </c>
      <c r="J45" s="209">
        <v>2.06</v>
      </c>
      <c r="K45" s="209">
        <v>2.0499999999999998</v>
      </c>
      <c r="L45" s="209">
        <v>2.04</v>
      </c>
      <c r="M45" s="209">
        <v>2.06</v>
      </c>
      <c r="N45" s="209">
        <v>2.11</v>
      </c>
      <c r="O45" s="209">
        <v>2.1</v>
      </c>
      <c r="P45" s="209">
        <v>2.0699999999999998</v>
      </c>
      <c r="Q45" s="209">
        <v>2.08</v>
      </c>
      <c r="R45" s="209">
        <v>2.0699999999999998</v>
      </c>
      <c r="S45" s="209">
        <v>2.0499999999999998</v>
      </c>
      <c r="T45" s="209">
        <v>2.0299999999999998</v>
      </c>
      <c r="U45" s="209">
        <v>2.02</v>
      </c>
      <c r="V45" s="209">
        <v>2</v>
      </c>
      <c r="W45" s="209">
        <v>1.96</v>
      </c>
      <c r="X45" s="209">
        <v>1.96</v>
      </c>
      <c r="Y45" s="209">
        <v>1.96</v>
      </c>
      <c r="Z45" s="209">
        <v>1.91</v>
      </c>
      <c r="AA45" s="209">
        <v>1.94</v>
      </c>
      <c r="AB45" s="209">
        <v>1.9</v>
      </c>
      <c r="AC45" s="209">
        <v>1.93</v>
      </c>
      <c r="AD45" s="209">
        <v>1.92</v>
      </c>
      <c r="AE45" s="209">
        <v>1.89</v>
      </c>
      <c r="AF45" s="209">
        <v>1.9</v>
      </c>
      <c r="AG45" s="209">
        <v>1.91</v>
      </c>
      <c r="AH45" s="209">
        <v>1.94</v>
      </c>
      <c r="AI45" s="209">
        <v>1.94</v>
      </c>
      <c r="AJ45" s="209">
        <v>1.91</v>
      </c>
      <c r="AK45" s="209">
        <v>1.91</v>
      </c>
      <c r="AL45" s="209">
        <v>1.92</v>
      </c>
      <c r="AM45" s="209">
        <v>1.91</v>
      </c>
      <c r="AN45" s="209">
        <v>1.93</v>
      </c>
      <c r="AO45" s="209">
        <v>1.9</v>
      </c>
      <c r="AP45" s="209">
        <v>1.9</v>
      </c>
      <c r="AQ45" s="209">
        <v>1.9</v>
      </c>
      <c r="AR45" s="209">
        <v>1.96</v>
      </c>
      <c r="AS45" s="209">
        <v>2.0099999999999998</v>
      </c>
      <c r="AT45" s="209">
        <v>2.06</v>
      </c>
      <c r="AU45" s="209">
        <v>2.0099999999999998</v>
      </c>
      <c r="AV45" s="209">
        <v>2.0299999999999998</v>
      </c>
      <c r="AW45" s="209">
        <v>2.04</v>
      </c>
      <c r="AX45" s="209">
        <v>2.08</v>
      </c>
      <c r="AY45" s="209">
        <v>2.2078363601</v>
      </c>
      <c r="AZ45" s="209">
        <v>2.0133730000000001</v>
      </c>
      <c r="BA45" s="209">
        <v>1.8762460000000001</v>
      </c>
      <c r="BB45" s="350">
        <v>1.9222950000000001</v>
      </c>
      <c r="BC45" s="350">
        <v>1.8843080000000001</v>
      </c>
      <c r="BD45" s="350">
        <v>1.874274</v>
      </c>
      <c r="BE45" s="350">
        <v>1.7515050000000001</v>
      </c>
      <c r="BF45" s="350">
        <v>1.752243</v>
      </c>
      <c r="BG45" s="350">
        <v>1.789088</v>
      </c>
      <c r="BH45" s="350">
        <v>1.7475780000000001</v>
      </c>
      <c r="BI45" s="350">
        <v>1.7740199999999999</v>
      </c>
      <c r="BJ45" s="350">
        <v>1.782805</v>
      </c>
      <c r="BK45" s="350">
        <v>1.823054</v>
      </c>
      <c r="BL45" s="350">
        <v>1.814071</v>
      </c>
      <c r="BM45" s="350">
        <v>1.832811</v>
      </c>
      <c r="BN45" s="350">
        <v>1.8510770000000001</v>
      </c>
      <c r="BO45" s="350">
        <v>1.843191</v>
      </c>
      <c r="BP45" s="350">
        <v>1.8085260000000001</v>
      </c>
      <c r="BQ45" s="350">
        <v>1.814775</v>
      </c>
      <c r="BR45" s="350">
        <v>1.8219080000000001</v>
      </c>
      <c r="BS45" s="350">
        <v>1.810538</v>
      </c>
      <c r="BT45" s="350">
        <v>1.785101</v>
      </c>
      <c r="BU45" s="350">
        <v>1.786802</v>
      </c>
      <c r="BV45" s="350">
        <v>1.7905489999999999</v>
      </c>
    </row>
    <row r="46" spans="1:74" s="413" customFormat="1" ht="12" customHeight="1" x14ac:dyDescent="0.25">
      <c r="A46" s="412"/>
      <c r="B46" s="803" t="s">
        <v>861</v>
      </c>
      <c r="C46" s="740"/>
      <c r="D46" s="740"/>
      <c r="E46" s="740"/>
      <c r="F46" s="740"/>
      <c r="G46" s="740"/>
      <c r="H46" s="740"/>
      <c r="I46" s="740"/>
      <c r="J46" s="740"/>
      <c r="K46" s="740"/>
      <c r="L46" s="740"/>
      <c r="M46" s="740"/>
      <c r="N46" s="740"/>
      <c r="O46" s="740"/>
      <c r="P46" s="740"/>
      <c r="Q46" s="734"/>
      <c r="AY46" s="468"/>
      <c r="AZ46" s="468"/>
      <c r="BA46" s="468"/>
      <c r="BB46" s="468"/>
      <c r="BC46" s="468"/>
      <c r="BD46" s="468"/>
      <c r="BE46" s="468"/>
      <c r="BF46" s="468"/>
      <c r="BG46" s="468"/>
      <c r="BH46" s="468"/>
      <c r="BI46" s="468"/>
      <c r="BJ46" s="468"/>
    </row>
    <row r="47" spans="1:74" s="413" customFormat="1" ht="12" customHeight="1" x14ac:dyDescent="0.25">
      <c r="A47" s="412"/>
      <c r="B47" s="798" t="s">
        <v>862</v>
      </c>
      <c r="C47" s="740"/>
      <c r="D47" s="740"/>
      <c r="E47" s="740"/>
      <c r="F47" s="740"/>
      <c r="G47" s="740"/>
      <c r="H47" s="740"/>
      <c r="I47" s="740"/>
      <c r="J47" s="740"/>
      <c r="K47" s="740"/>
      <c r="L47" s="740"/>
      <c r="M47" s="740"/>
      <c r="N47" s="740"/>
      <c r="O47" s="740"/>
      <c r="P47" s="740"/>
      <c r="Q47" s="734"/>
      <c r="AY47" s="468"/>
      <c r="AZ47" s="468"/>
      <c r="BA47" s="468"/>
      <c r="BB47" s="468"/>
      <c r="BC47" s="468"/>
      <c r="BD47" s="468"/>
      <c r="BE47" s="468"/>
      <c r="BF47" s="468"/>
      <c r="BG47" s="468"/>
      <c r="BH47" s="468"/>
      <c r="BI47" s="468"/>
      <c r="BJ47" s="468"/>
    </row>
    <row r="48" spans="1:74" s="413" customFormat="1" ht="12" customHeight="1" x14ac:dyDescent="0.25">
      <c r="A48" s="412"/>
      <c r="B48" s="803" t="s">
        <v>863</v>
      </c>
      <c r="C48" s="740"/>
      <c r="D48" s="740"/>
      <c r="E48" s="740"/>
      <c r="F48" s="740"/>
      <c r="G48" s="740"/>
      <c r="H48" s="740"/>
      <c r="I48" s="740"/>
      <c r="J48" s="740"/>
      <c r="K48" s="740"/>
      <c r="L48" s="740"/>
      <c r="M48" s="740"/>
      <c r="N48" s="740"/>
      <c r="O48" s="740"/>
      <c r="P48" s="740"/>
      <c r="Q48" s="734"/>
      <c r="AY48" s="468"/>
      <c r="AZ48" s="468"/>
      <c r="BA48" s="468"/>
      <c r="BB48" s="468"/>
      <c r="BC48" s="468"/>
      <c r="BD48" s="468"/>
      <c r="BE48" s="468"/>
      <c r="BF48" s="468"/>
      <c r="BG48" s="468"/>
      <c r="BH48" s="468"/>
      <c r="BI48" s="468"/>
      <c r="BJ48" s="468"/>
    </row>
    <row r="49" spans="1:74" s="413" customFormat="1" ht="12" customHeight="1" x14ac:dyDescent="0.25">
      <c r="A49" s="412"/>
      <c r="B49" s="803" t="s">
        <v>90</v>
      </c>
      <c r="C49" s="740"/>
      <c r="D49" s="740"/>
      <c r="E49" s="740"/>
      <c r="F49" s="740"/>
      <c r="G49" s="740"/>
      <c r="H49" s="740"/>
      <c r="I49" s="740"/>
      <c r="J49" s="740"/>
      <c r="K49" s="740"/>
      <c r="L49" s="740"/>
      <c r="M49" s="740"/>
      <c r="N49" s="740"/>
      <c r="O49" s="740"/>
      <c r="P49" s="740"/>
      <c r="Q49" s="734"/>
      <c r="AY49" s="468"/>
      <c r="AZ49" s="468"/>
      <c r="BA49" s="468"/>
      <c r="BB49" s="468"/>
      <c r="BC49" s="468"/>
      <c r="BD49" s="468"/>
      <c r="BE49" s="468"/>
      <c r="BF49" s="468"/>
      <c r="BG49" s="468"/>
      <c r="BH49" s="468"/>
      <c r="BI49" s="468"/>
      <c r="BJ49" s="468"/>
    </row>
    <row r="50" spans="1:74" s="270" customFormat="1" ht="12" customHeight="1" x14ac:dyDescent="0.25">
      <c r="A50" s="93"/>
      <c r="B50" s="754" t="s">
        <v>808</v>
      </c>
      <c r="C50" s="755"/>
      <c r="D50" s="755"/>
      <c r="E50" s="755"/>
      <c r="F50" s="755"/>
      <c r="G50" s="755"/>
      <c r="H50" s="755"/>
      <c r="I50" s="755"/>
      <c r="J50" s="755"/>
      <c r="K50" s="755"/>
      <c r="L50" s="755"/>
      <c r="M50" s="755"/>
      <c r="N50" s="755"/>
      <c r="O50" s="755"/>
      <c r="P50" s="755"/>
      <c r="Q50" s="755"/>
      <c r="AY50" s="467"/>
      <c r="AZ50" s="467"/>
      <c r="BA50" s="467"/>
      <c r="BB50" s="467"/>
      <c r="BC50" s="467"/>
      <c r="BD50" s="467"/>
      <c r="BE50" s="467"/>
      <c r="BF50" s="467"/>
      <c r="BG50" s="467"/>
      <c r="BH50" s="467"/>
      <c r="BI50" s="467"/>
      <c r="BJ50" s="467"/>
    </row>
    <row r="51" spans="1:74" s="413" customFormat="1" ht="12" customHeight="1" x14ac:dyDescent="0.25">
      <c r="A51" s="412"/>
      <c r="B51" s="775" t="str">
        <f>"Notes: "&amp;"EIA completed modeling and analysis for this report on " &amp;Dates!D2&amp;"."</f>
        <v>Notes: EIA completed modeling and analysis for this report on Thursday April 7, 2022.</v>
      </c>
      <c r="C51" s="797"/>
      <c r="D51" s="797"/>
      <c r="E51" s="797"/>
      <c r="F51" s="797"/>
      <c r="G51" s="797"/>
      <c r="H51" s="797"/>
      <c r="I51" s="797"/>
      <c r="J51" s="797"/>
      <c r="K51" s="797"/>
      <c r="L51" s="797"/>
      <c r="M51" s="797"/>
      <c r="N51" s="797"/>
      <c r="O51" s="797"/>
      <c r="P51" s="797"/>
      <c r="Q51" s="776"/>
      <c r="AY51" s="468"/>
      <c r="AZ51" s="468"/>
      <c r="BA51" s="468"/>
      <c r="BB51" s="468"/>
      <c r="BC51" s="468"/>
      <c r="BD51" s="468"/>
      <c r="BE51" s="468"/>
      <c r="BF51" s="468"/>
      <c r="BG51" s="468"/>
      <c r="BH51" s="468"/>
      <c r="BI51" s="468"/>
      <c r="BJ51" s="468"/>
    </row>
    <row r="52" spans="1:74" s="413" customFormat="1" ht="12" customHeight="1" x14ac:dyDescent="0.25">
      <c r="A52" s="412"/>
      <c r="B52" s="748" t="s">
        <v>351</v>
      </c>
      <c r="C52" s="747"/>
      <c r="D52" s="747"/>
      <c r="E52" s="747"/>
      <c r="F52" s="747"/>
      <c r="G52" s="747"/>
      <c r="H52" s="747"/>
      <c r="I52" s="747"/>
      <c r="J52" s="747"/>
      <c r="K52" s="747"/>
      <c r="L52" s="747"/>
      <c r="M52" s="747"/>
      <c r="N52" s="747"/>
      <c r="O52" s="747"/>
      <c r="P52" s="747"/>
      <c r="Q52" s="747"/>
      <c r="AY52" s="468"/>
      <c r="AZ52" s="468"/>
      <c r="BA52" s="468"/>
      <c r="BB52" s="468"/>
      <c r="BC52" s="468"/>
      <c r="BD52" s="468"/>
      <c r="BE52" s="468"/>
      <c r="BF52" s="468"/>
      <c r="BG52" s="468"/>
      <c r="BH52" s="468"/>
      <c r="BI52" s="468"/>
      <c r="BJ52" s="468"/>
    </row>
    <row r="53" spans="1:74" s="413" customFormat="1" ht="12" customHeight="1" x14ac:dyDescent="0.25">
      <c r="A53" s="412"/>
      <c r="B53" s="741" t="s">
        <v>864</v>
      </c>
      <c r="C53" s="740"/>
      <c r="D53" s="740"/>
      <c r="E53" s="740"/>
      <c r="F53" s="740"/>
      <c r="G53" s="740"/>
      <c r="H53" s="740"/>
      <c r="I53" s="740"/>
      <c r="J53" s="740"/>
      <c r="K53" s="740"/>
      <c r="L53" s="740"/>
      <c r="M53" s="740"/>
      <c r="N53" s="740"/>
      <c r="O53" s="740"/>
      <c r="P53" s="740"/>
      <c r="Q53" s="734"/>
      <c r="AY53" s="468"/>
      <c r="AZ53" s="468"/>
      <c r="BA53" s="468"/>
      <c r="BB53" s="468"/>
      <c r="BC53" s="468"/>
      <c r="BD53" s="468"/>
      <c r="BE53" s="468"/>
      <c r="BF53" s="468"/>
      <c r="BG53" s="468"/>
      <c r="BH53" s="468"/>
      <c r="BI53" s="468"/>
      <c r="BJ53" s="468"/>
    </row>
    <row r="54" spans="1:74" s="413" customFormat="1" ht="12" customHeight="1" x14ac:dyDescent="0.25">
      <c r="A54" s="412"/>
      <c r="B54" s="743" t="s">
        <v>831</v>
      </c>
      <c r="C54" s="744"/>
      <c r="D54" s="744"/>
      <c r="E54" s="744"/>
      <c r="F54" s="744"/>
      <c r="G54" s="744"/>
      <c r="H54" s="744"/>
      <c r="I54" s="744"/>
      <c r="J54" s="744"/>
      <c r="K54" s="744"/>
      <c r="L54" s="744"/>
      <c r="M54" s="744"/>
      <c r="N54" s="744"/>
      <c r="O54" s="744"/>
      <c r="P54" s="744"/>
      <c r="Q54" s="734"/>
      <c r="AY54" s="468"/>
      <c r="AZ54" s="468"/>
      <c r="BA54" s="468"/>
      <c r="BB54" s="468"/>
      <c r="BC54" s="468"/>
      <c r="BD54" s="468"/>
      <c r="BE54" s="468"/>
      <c r="BF54" s="468"/>
      <c r="BG54" s="468"/>
      <c r="BH54" s="468"/>
      <c r="BI54" s="468"/>
      <c r="BJ54" s="468"/>
    </row>
    <row r="55" spans="1:74" s="414" customFormat="1" ht="12" customHeight="1" x14ac:dyDescent="0.25">
      <c r="A55" s="393"/>
      <c r="B55" s="763" t="s">
        <v>1362</v>
      </c>
      <c r="C55" s="734"/>
      <c r="D55" s="734"/>
      <c r="E55" s="734"/>
      <c r="F55" s="734"/>
      <c r="G55" s="734"/>
      <c r="H55" s="734"/>
      <c r="I55" s="734"/>
      <c r="J55" s="734"/>
      <c r="K55" s="734"/>
      <c r="L55" s="734"/>
      <c r="M55" s="734"/>
      <c r="N55" s="734"/>
      <c r="O55" s="734"/>
      <c r="P55" s="734"/>
      <c r="Q55" s="734"/>
      <c r="AY55" s="469"/>
      <c r="AZ55" s="469"/>
      <c r="BA55" s="469"/>
      <c r="BB55" s="469"/>
      <c r="BC55" s="469"/>
      <c r="BD55" s="469"/>
      <c r="BE55" s="469"/>
      <c r="BF55" s="469"/>
      <c r="BG55" s="469"/>
      <c r="BH55" s="469"/>
      <c r="BI55" s="469"/>
      <c r="BJ55" s="469"/>
    </row>
    <row r="56" spans="1:74" ht="10" x14ac:dyDescent="0.2">
      <c r="BD56" s="351"/>
      <c r="BE56" s="351"/>
      <c r="BF56" s="351"/>
      <c r="BK56" s="351"/>
      <c r="BL56" s="351"/>
      <c r="BM56" s="351"/>
      <c r="BN56" s="351"/>
      <c r="BO56" s="351"/>
      <c r="BP56" s="351"/>
      <c r="BQ56" s="351"/>
      <c r="BR56" s="351"/>
      <c r="BS56" s="351"/>
      <c r="BT56" s="351"/>
      <c r="BU56" s="351"/>
      <c r="BV56" s="351"/>
    </row>
    <row r="57" spans="1:74" ht="10" x14ac:dyDescent="0.2">
      <c r="BD57" s="351"/>
      <c r="BE57" s="351"/>
      <c r="BF57" s="351"/>
      <c r="BK57" s="351"/>
      <c r="BL57" s="351"/>
      <c r="BM57" s="351"/>
      <c r="BN57" s="351"/>
      <c r="BO57" s="351"/>
      <c r="BP57" s="351"/>
      <c r="BQ57" s="351"/>
      <c r="BR57" s="351"/>
      <c r="BS57" s="351"/>
      <c r="BT57" s="351"/>
      <c r="BU57" s="351"/>
      <c r="BV57" s="351"/>
    </row>
    <row r="58" spans="1:74" ht="10" x14ac:dyDescent="0.2">
      <c r="BD58" s="351"/>
      <c r="BE58" s="351"/>
      <c r="BF58" s="351"/>
      <c r="BK58" s="351"/>
      <c r="BL58" s="351"/>
      <c r="BM58" s="351"/>
      <c r="BN58" s="351"/>
      <c r="BO58" s="351"/>
      <c r="BP58" s="351"/>
      <c r="BQ58" s="351"/>
      <c r="BR58" s="351"/>
      <c r="BS58" s="351"/>
      <c r="BT58" s="351"/>
      <c r="BU58" s="351"/>
      <c r="BV58" s="351"/>
    </row>
    <row r="59" spans="1:74" ht="10" x14ac:dyDescent="0.2">
      <c r="BD59" s="351"/>
      <c r="BE59" s="351"/>
      <c r="BF59" s="351"/>
      <c r="BK59" s="351"/>
      <c r="BL59" s="351"/>
      <c r="BM59" s="351"/>
      <c r="BN59" s="351"/>
      <c r="BO59" s="351"/>
      <c r="BP59" s="351"/>
      <c r="BQ59" s="351"/>
      <c r="BR59" s="351"/>
      <c r="BS59" s="351"/>
      <c r="BT59" s="351"/>
      <c r="BU59" s="351"/>
      <c r="BV59" s="351"/>
    </row>
    <row r="60" spans="1:74" ht="10" x14ac:dyDescent="0.2">
      <c r="BD60" s="351"/>
      <c r="BE60" s="351"/>
      <c r="BF60" s="351"/>
      <c r="BK60" s="351"/>
      <c r="BL60" s="351"/>
      <c r="BM60" s="351"/>
      <c r="BN60" s="351"/>
      <c r="BO60" s="351"/>
      <c r="BP60" s="351"/>
      <c r="BQ60" s="351"/>
      <c r="BR60" s="351"/>
      <c r="BS60" s="351"/>
      <c r="BT60" s="351"/>
      <c r="BU60" s="351"/>
      <c r="BV60" s="351"/>
    </row>
    <row r="61" spans="1:74" ht="10" x14ac:dyDescent="0.2">
      <c r="BD61" s="351"/>
      <c r="BE61" s="351"/>
      <c r="BF61" s="351"/>
      <c r="BK61" s="351"/>
      <c r="BL61" s="351"/>
      <c r="BM61" s="351"/>
      <c r="BN61" s="351"/>
      <c r="BO61" s="351"/>
      <c r="BP61" s="351"/>
      <c r="BQ61" s="351"/>
      <c r="BR61" s="351"/>
      <c r="BS61" s="351"/>
      <c r="BT61" s="351"/>
      <c r="BU61" s="351"/>
      <c r="BV61" s="351"/>
    </row>
    <row r="62" spans="1:74" ht="10" x14ac:dyDescent="0.2">
      <c r="BD62" s="351"/>
      <c r="BE62" s="351"/>
      <c r="BF62" s="351"/>
      <c r="BK62" s="351"/>
      <c r="BL62" s="351"/>
      <c r="BM62" s="351"/>
      <c r="BN62" s="351"/>
      <c r="BO62" s="351"/>
      <c r="BP62" s="351"/>
      <c r="BQ62" s="351"/>
      <c r="BR62" s="351"/>
      <c r="BS62" s="351"/>
      <c r="BT62" s="351"/>
      <c r="BU62" s="351"/>
      <c r="BV62" s="351"/>
    </row>
    <row r="63" spans="1:74" ht="10" x14ac:dyDescent="0.2">
      <c r="BD63" s="351"/>
      <c r="BE63" s="351"/>
      <c r="BF63" s="351"/>
      <c r="BK63" s="351"/>
      <c r="BL63" s="351"/>
      <c r="BM63" s="351"/>
      <c r="BN63" s="351"/>
      <c r="BO63" s="351"/>
      <c r="BP63" s="351"/>
      <c r="BQ63" s="351"/>
      <c r="BR63" s="351"/>
      <c r="BS63" s="351"/>
      <c r="BT63" s="351"/>
      <c r="BU63" s="351"/>
      <c r="BV63" s="351"/>
    </row>
    <row r="64" spans="1:74" ht="10" x14ac:dyDescent="0.2">
      <c r="BD64" s="351"/>
      <c r="BE64" s="351"/>
      <c r="BF64" s="351"/>
      <c r="BK64" s="351"/>
      <c r="BL64" s="351"/>
      <c r="BM64" s="351"/>
      <c r="BN64" s="351"/>
      <c r="BO64" s="351"/>
      <c r="BP64" s="351"/>
      <c r="BQ64" s="351"/>
      <c r="BR64" s="351"/>
      <c r="BS64" s="351"/>
      <c r="BT64" s="351"/>
      <c r="BU64" s="351"/>
      <c r="BV64" s="351"/>
    </row>
    <row r="65" spans="56:74" ht="10" x14ac:dyDescent="0.2">
      <c r="BD65" s="351"/>
      <c r="BE65" s="351"/>
      <c r="BF65" s="351"/>
      <c r="BK65" s="351"/>
      <c r="BL65" s="351"/>
      <c r="BM65" s="351"/>
      <c r="BN65" s="351"/>
      <c r="BO65" s="351"/>
      <c r="BP65" s="351"/>
      <c r="BQ65" s="351"/>
      <c r="BR65" s="351"/>
      <c r="BS65" s="351"/>
      <c r="BT65" s="351"/>
      <c r="BU65" s="351"/>
      <c r="BV65" s="351"/>
    </row>
    <row r="66" spans="56:74" x14ac:dyDescent="0.25">
      <c r="BK66" s="351"/>
      <c r="BL66" s="351"/>
      <c r="BM66" s="351"/>
      <c r="BN66" s="351"/>
      <c r="BO66" s="351"/>
      <c r="BP66" s="351"/>
      <c r="BQ66" s="351"/>
      <c r="BR66" s="351"/>
      <c r="BS66" s="351"/>
      <c r="BT66" s="351"/>
      <c r="BU66" s="351"/>
      <c r="BV66" s="351"/>
    </row>
    <row r="67" spans="56:74" x14ac:dyDescent="0.25">
      <c r="BK67" s="351"/>
      <c r="BL67" s="351"/>
      <c r="BM67" s="351"/>
      <c r="BN67" s="351"/>
      <c r="BO67" s="351"/>
      <c r="BP67" s="351"/>
      <c r="BQ67" s="351"/>
      <c r="BR67" s="351"/>
      <c r="BS67" s="351"/>
      <c r="BT67" s="351"/>
      <c r="BU67" s="351"/>
      <c r="BV67" s="351"/>
    </row>
    <row r="68" spans="56:74" x14ac:dyDescent="0.25">
      <c r="BK68" s="351"/>
      <c r="BL68" s="351"/>
      <c r="BM68" s="351"/>
      <c r="BN68" s="351"/>
      <c r="BO68" s="351"/>
      <c r="BP68" s="351"/>
      <c r="BQ68" s="351"/>
      <c r="BR68" s="351"/>
      <c r="BS68" s="351"/>
      <c r="BT68" s="351"/>
      <c r="BU68" s="351"/>
      <c r="BV68" s="351"/>
    </row>
    <row r="69" spans="56:74" x14ac:dyDescent="0.25">
      <c r="BK69" s="351"/>
      <c r="BL69" s="351"/>
      <c r="BM69" s="351"/>
      <c r="BN69" s="351"/>
      <c r="BO69" s="351"/>
      <c r="BP69" s="351"/>
      <c r="BQ69" s="351"/>
      <c r="BR69" s="351"/>
      <c r="BS69" s="351"/>
      <c r="BT69" s="351"/>
      <c r="BU69" s="351"/>
      <c r="BV69" s="351"/>
    </row>
    <row r="70" spans="56:74" x14ac:dyDescent="0.25">
      <c r="BK70" s="351"/>
      <c r="BL70" s="351"/>
      <c r="BM70" s="351"/>
      <c r="BN70" s="351"/>
      <c r="BO70" s="351"/>
      <c r="BP70" s="351"/>
      <c r="BQ70" s="351"/>
      <c r="BR70" s="351"/>
      <c r="BS70" s="351"/>
      <c r="BT70" s="351"/>
      <c r="BU70" s="351"/>
      <c r="BV70" s="351"/>
    </row>
    <row r="71" spans="56:74" x14ac:dyDescent="0.25">
      <c r="BK71" s="351"/>
      <c r="BL71" s="351"/>
      <c r="BM71" s="351"/>
      <c r="BN71" s="351"/>
      <c r="BO71" s="351"/>
      <c r="BP71" s="351"/>
      <c r="BQ71" s="351"/>
      <c r="BR71" s="351"/>
      <c r="BS71" s="351"/>
      <c r="BT71" s="351"/>
      <c r="BU71" s="351"/>
      <c r="BV71" s="351"/>
    </row>
    <row r="72" spans="56:74" x14ac:dyDescent="0.25">
      <c r="BK72" s="351"/>
      <c r="BL72" s="351"/>
      <c r="BM72" s="351"/>
      <c r="BN72" s="351"/>
      <c r="BO72" s="351"/>
      <c r="BP72" s="351"/>
      <c r="BQ72" s="351"/>
      <c r="BR72" s="351"/>
      <c r="BS72" s="351"/>
      <c r="BT72" s="351"/>
      <c r="BU72" s="351"/>
      <c r="BV72" s="351"/>
    </row>
    <row r="73" spans="56:74" x14ac:dyDescent="0.25">
      <c r="BK73" s="351"/>
      <c r="BL73" s="351"/>
      <c r="BM73" s="351"/>
      <c r="BN73" s="351"/>
      <c r="BO73" s="351"/>
      <c r="BP73" s="351"/>
      <c r="BQ73" s="351"/>
      <c r="BR73" s="351"/>
      <c r="BS73" s="351"/>
      <c r="BT73" s="351"/>
      <c r="BU73" s="351"/>
      <c r="BV73" s="351"/>
    </row>
    <row r="74" spans="56:74" x14ac:dyDescent="0.25">
      <c r="BK74" s="351"/>
      <c r="BL74" s="351"/>
      <c r="BM74" s="351"/>
      <c r="BN74" s="351"/>
      <c r="BO74" s="351"/>
      <c r="BP74" s="351"/>
      <c r="BQ74" s="351"/>
      <c r="BR74" s="351"/>
      <c r="BS74" s="351"/>
      <c r="BT74" s="351"/>
      <c r="BU74" s="351"/>
      <c r="BV74" s="351"/>
    </row>
    <row r="75" spans="56:74" x14ac:dyDescent="0.25">
      <c r="BK75" s="351"/>
      <c r="BL75" s="351"/>
      <c r="BM75" s="351"/>
      <c r="BN75" s="351"/>
      <c r="BO75" s="351"/>
      <c r="BP75" s="351"/>
      <c r="BQ75" s="351"/>
      <c r="BR75" s="351"/>
      <c r="BS75" s="351"/>
      <c r="BT75" s="351"/>
      <c r="BU75" s="351"/>
      <c r="BV75" s="351"/>
    </row>
    <row r="76" spans="56:74" x14ac:dyDescent="0.25">
      <c r="BK76" s="351"/>
      <c r="BL76" s="351"/>
      <c r="BM76" s="351"/>
      <c r="BN76" s="351"/>
      <c r="BO76" s="351"/>
      <c r="BP76" s="351"/>
      <c r="BQ76" s="351"/>
      <c r="BR76" s="351"/>
      <c r="BS76" s="351"/>
      <c r="BT76" s="351"/>
      <c r="BU76" s="351"/>
      <c r="BV76" s="351"/>
    </row>
    <row r="77" spans="56:74" x14ac:dyDescent="0.25">
      <c r="BK77" s="351"/>
      <c r="BL77" s="351"/>
      <c r="BM77" s="351"/>
      <c r="BN77" s="351"/>
      <c r="BO77" s="351"/>
      <c r="BP77" s="351"/>
      <c r="BQ77" s="351"/>
      <c r="BR77" s="351"/>
      <c r="BS77" s="351"/>
      <c r="BT77" s="351"/>
      <c r="BU77" s="351"/>
      <c r="BV77" s="351"/>
    </row>
    <row r="78" spans="56:74" x14ac:dyDescent="0.25">
      <c r="BK78" s="351"/>
      <c r="BL78" s="351"/>
      <c r="BM78" s="351"/>
      <c r="BN78" s="351"/>
      <c r="BO78" s="351"/>
      <c r="BP78" s="351"/>
      <c r="BQ78" s="351"/>
      <c r="BR78" s="351"/>
      <c r="BS78" s="351"/>
      <c r="BT78" s="351"/>
      <c r="BU78" s="351"/>
      <c r="BV78" s="351"/>
    </row>
    <row r="79" spans="56:74" x14ac:dyDescent="0.25">
      <c r="BK79" s="351"/>
      <c r="BL79" s="351"/>
      <c r="BM79" s="351"/>
      <c r="BN79" s="351"/>
      <c r="BO79" s="351"/>
      <c r="BP79" s="351"/>
      <c r="BQ79" s="351"/>
      <c r="BR79" s="351"/>
      <c r="BS79" s="351"/>
      <c r="BT79" s="351"/>
      <c r="BU79" s="351"/>
      <c r="BV79" s="351"/>
    </row>
    <row r="80" spans="56:74" x14ac:dyDescent="0.25">
      <c r="BK80" s="351"/>
      <c r="BL80" s="351"/>
      <c r="BM80" s="351"/>
      <c r="BN80" s="351"/>
      <c r="BO80" s="351"/>
      <c r="BP80" s="351"/>
      <c r="BQ80" s="351"/>
      <c r="BR80" s="351"/>
      <c r="BS80" s="351"/>
      <c r="BT80" s="351"/>
      <c r="BU80" s="351"/>
      <c r="BV80" s="351"/>
    </row>
    <row r="81" spans="63:74" x14ac:dyDescent="0.25">
      <c r="BK81" s="351"/>
      <c r="BL81" s="351"/>
      <c r="BM81" s="351"/>
      <c r="BN81" s="351"/>
      <c r="BO81" s="351"/>
      <c r="BP81" s="351"/>
      <c r="BQ81" s="351"/>
      <c r="BR81" s="351"/>
      <c r="BS81" s="351"/>
      <c r="BT81" s="351"/>
      <c r="BU81" s="351"/>
      <c r="BV81" s="351"/>
    </row>
    <row r="82" spans="63:74" x14ac:dyDescent="0.25">
      <c r="BK82" s="351"/>
      <c r="BL82" s="351"/>
      <c r="BM82" s="351"/>
      <c r="BN82" s="351"/>
      <c r="BO82" s="351"/>
      <c r="BP82" s="351"/>
      <c r="BQ82" s="351"/>
      <c r="BR82" s="351"/>
      <c r="BS82" s="351"/>
      <c r="BT82" s="351"/>
      <c r="BU82" s="351"/>
      <c r="BV82" s="351"/>
    </row>
    <row r="83" spans="63:74" x14ac:dyDescent="0.25">
      <c r="BK83" s="351"/>
      <c r="BL83" s="351"/>
      <c r="BM83" s="351"/>
      <c r="BN83" s="351"/>
      <c r="BO83" s="351"/>
      <c r="BP83" s="351"/>
      <c r="BQ83" s="351"/>
      <c r="BR83" s="351"/>
      <c r="BS83" s="351"/>
      <c r="BT83" s="351"/>
      <c r="BU83" s="351"/>
      <c r="BV83" s="351"/>
    </row>
    <row r="84" spans="63:74" x14ac:dyDescent="0.25">
      <c r="BK84" s="351"/>
      <c r="BL84" s="351"/>
      <c r="BM84" s="351"/>
      <c r="BN84" s="351"/>
      <c r="BO84" s="351"/>
      <c r="BP84" s="351"/>
      <c r="BQ84" s="351"/>
      <c r="BR84" s="351"/>
      <c r="BS84" s="351"/>
      <c r="BT84" s="351"/>
      <c r="BU84" s="351"/>
      <c r="BV84" s="351"/>
    </row>
    <row r="85" spans="63:74" x14ac:dyDescent="0.25">
      <c r="BK85" s="351"/>
      <c r="BL85" s="351"/>
      <c r="BM85" s="351"/>
      <c r="BN85" s="351"/>
      <c r="BO85" s="351"/>
      <c r="BP85" s="351"/>
      <c r="BQ85" s="351"/>
      <c r="BR85" s="351"/>
      <c r="BS85" s="351"/>
      <c r="BT85" s="351"/>
      <c r="BU85" s="351"/>
      <c r="BV85" s="351"/>
    </row>
    <row r="86" spans="63:74" x14ac:dyDescent="0.25">
      <c r="BK86" s="351"/>
      <c r="BL86" s="351"/>
      <c r="BM86" s="351"/>
      <c r="BN86" s="351"/>
      <c r="BO86" s="351"/>
      <c r="BP86" s="351"/>
      <c r="BQ86" s="351"/>
      <c r="BR86" s="351"/>
      <c r="BS86" s="351"/>
      <c r="BT86" s="351"/>
      <c r="BU86" s="351"/>
      <c r="BV86" s="351"/>
    </row>
    <row r="87" spans="63:74" x14ac:dyDescent="0.25">
      <c r="BK87" s="351"/>
      <c r="BL87" s="351"/>
      <c r="BM87" s="351"/>
      <c r="BN87" s="351"/>
      <c r="BO87" s="351"/>
      <c r="BP87" s="351"/>
      <c r="BQ87" s="351"/>
      <c r="BR87" s="351"/>
      <c r="BS87" s="351"/>
      <c r="BT87" s="351"/>
      <c r="BU87" s="351"/>
      <c r="BV87" s="351"/>
    </row>
    <row r="88" spans="63:74" x14ac:dyDescent="0.25">
      <c r="BK88" s="351"/>
      <c r="BL88" s="351"/>
      <c r="BM88" s="351"/>
      <c r="BN88" s="351"/>
      <c r="BO88" s="351"/>
      <c r="BP88" s="351"/>
      <c r="BQ88" s="351"/>
      <c r="BR88" s="351"/>
      <c r="BS88" s="351"/>
      <c r="BT88" s="351"/>
      <c r="BU88" s="351"/>
      <c r="BV88" s="351"/>
    </row>
    <row r="89" spans="63:74" x14ac:dyDescent="0.25">
      <c r="BK89" s="351"/>
      <c r="BL89" s="351"/>
      <c r="BM89" s="351"/>
      <c r="BN89" s="351"/>
      <c r="BO89" s="351"/>
      <c r="BP89" s="351"/>
      <c r="BQ89" s="351"/>
      <c r="BR89" s="351"/>
      <c r="BS89" s="351"/>
      <c r="BT89" s="351"/>
      <c r="BU89" s="351"/>
      <c r="BV89" s="351"/>
    </row>
    <row r="90" spans="63:74" x14ac:dyDescent="0.25">
      <c r="BK90" s="351"/>
      <c r="BL90" s="351"/>
      <c r="BM90" s="351"/>
      <c r="BN90" s="351"/>
      <c r="BO90" s="351"/>
      <c r="BP90" s="351"/>
      <c r="BQ90" s="351"/>
      <c r="BR90" s="351"/>
      <c r="BS90" s="351"/>
      <c r="BT90" s="351"/>
      <c r="BU90" s="351"/>
      <c r="BV90" s="351"/>
    </row>
    <row r="91" spans="63:74" x14ac:dyDescent="0.25">
      <c r="BK91" s="351"/>
      <c r="BL91" s="351"/>
      <c r="BM91" s="351"/>
      <c r="BN91" s="351"/>
      <c r="BO91" s="351"/>
      <c r="BP91" s="351"/>
      <c r="BQ91" s="351"/>
      <c r="BR91" s="351"/>
      <c r="BS91" s="351"/>
      <c r="BT91" s="351"/>
      <c r="BU91" s="351"/>
      <c r="BV91" s="351"/>
    </row>
    <row r="92" spans="63:74" x14ac:dyDescent="0.25">
      <c r="BK92" s="351"/>
      <c r="BL92" s="351"/>
      <c r="BM92" s="351"/>
      <c r="BN92" s="351"/>
      <c r="BO92" s="351"/>
      <c r="BP92" s="351"/>
      <c r="BQ92" s="351"/>
      <c r="BR92" s="351"/>
      <c r="BS92" s="351"/>
      <c r="BT92" s="351"/>
      <c r="BU92" s="351"/>
      <c r="BV92" s="351"/>
    </row>
    <row r="93" spans="63:74" x14ac:dyDescent="0.25">
      <c r="BK93" s="351"/>
      <c r="BL93" s="351"/>
      <c r="BM93" s="351"/>
      <c r="BN93" s="351"/>
      <c r="BO93" s="351"/>
      <c r="BP93" s="351"/>
      <c r="BQ93" s="351"/>
      <c r="BR93" s="351"/>
      <c r="BS93" s="351"/>
      <c r="BT93" s="351"/>
      <c r="BU93" s="351"/>
      <c r="BV93" s="351"/>
    </row>
    <row r="94" spans="63:74" x14ac:dyDescent="0.25">
      <c r="BK94" s="351"/>
      <c r="BL94" s="351"/>
      <c r="BM94" s="351"/>
      <c r="BN94" s="351"/>
      <c r="BO94" s="351"/>
      <c r="BP94" s="351"/>
      <c r="BQ94" s="351"/>
      <c r="BR94" s="351"/>
      <c r="BS94" s="351"/>
      <c r="BT94" s="351"/>
      <c r="BU94" s="351"/>
      <c r="BV94" s="351"/>
    </row>
    <row r="95" spans="63:74" x14ac:dyDescent="0.25">
      <c r="BK95" s="351"/>
      <c r="BL95" s="351"/>
      <c r="BM95" s="351"/>
      <c r="BN95" s="351"/>
      <c r="BO95" s="351"/>
      <c r="BP95" s="351"/>
      <c r="BQ95" s="351"/>
      <c r="BR95" s="351"/>
      <c r="BS95" s="351"/>
      <c r="BT95" s="351"/>
      <c r="BU95" s="351"/>
      <c r="BV95" s="351"/>
    </row>
    <row r="96" spans="63:74" x14ac:dyDescent="0.25">
      <c r="BK96" s="351"/>
      <c r="BL96" s="351"/>
      <c r="BM96" s="351"/>
      <c r="BN96" s="351"/>
      <c r="BO96" s="351"/>
      <c r="BP96" s="351"/>
      <c r="BQ96" s="351"/>
      <c r="BR96" s="351"/>
      <c r="BS96" s="351"/>
      <c r="BT96" s="351"/>
      <c r="BU96" s="351"/>
      <c r="BV96" s="351"/>
    </row>
    <row r="97" spans="63:74" x14ac:dyDescent="0.25">
      <c r="BK97" s="351"/>
      <c r="BL97" s="351"/>
      <c r="BM97" s="351"/>
      <c r="BN97" s="351"/>
      <c r="BO97" s="351"/>
      <c r="BP97" s="351"/>
      <c r="BQ97" s="351"/>
      <c r="BR97" s="351"/>
      <c r="BS97" s="351"/>
      <c r="BT97" s="351"/>
      <c r="BU97" s="351"/>
      <c r="BV97" s="351"/>
    </row>
    <row r="98" spans="63:74" x14ac:dyDescent="0.25">
      <c r="BK98" s="351"/>
      <c r="BL98" s="351"/>
      <c r="BM98" s="351"/>
      <c r="BN98" s="351"/>
      <c r="BO98" s="351"/>
      <c r="BP98" s="351"/>
      <c r="BQ98" s="351"/>
      <c r="BR98" s="351"/>
      <c r="BS98" s="351"/>
      <c r="BT98" s="351"/>
      <c r="BU98" s="351"/>
      <c r="BV98" s="351"/>
    </row>
    <row r="99" spans="63:74" x14ac:dyDescent="0.25">
      <c r="BK99" s="351"/>
      <c r="BL99" s="351"/>
      <c r="BM99" s="351"/>
      <c r="BN99" s="351"/>
      <c r="BO99" s="351"/>
      <c r="BP99" s="351"/>
      <c r="BQ99" s="351"/>
      <c r="BR99" s="351"/>
      <c r="BS99" s="351"/>
      <c r="BT99" s="351"/>
      <c r="BU99" s="351"/>
      <c r="BV99" s="351"/>
    </row>
    <row r="100" spans="63:74" x14ac:dyDescent="0.25">
      <c r="BK100" s="351"/>
      <c r="BL100" s="351"/>
      <c r="BM100" s="351"/>
      <c r="BN100" s="351"/>
      <c r="BO100" s="351"/>
      <c r="BP100" s="351"/>
      <c r="BQ100" s="351"/>
      <c r="BR100" s="351"/>
      <c r="BS100" s="351"/>
      <c r="BT100" s="351"/>
      <c r="BU100" s="351"/>
      <c r="BV100" s="351"/>
    </row>
    <row r="101" spans="63:74" x14ac:dyDescent="0.25">
      <c r="BK101" s="351"/>
      <c r="BL101" s="351"/>
      <c r="BM101" s="351"/>
      <c r="BN101" s="351"/>
      <c r="BO101" s="351"/>
      <c r="BP101" s="351"/>
      <c r="BQ101" s="351"/>
      <c r="BR101" s="351"/>
      <c r="BS101" s="351"/>
      <c r="BT101" s="351"/>
      <c r="BU101" s="351"/>
      <c r="BV101" s="351"/>
    </row>
    <row r="102" spans="63:74" x14ac:dyDescent="0.25">
      <c r="BK102" s="351"/>
      <c r="BL102" s="351"/>
      <c r="BM102" s="351"/>
      <c r="BN102" s="351"/>
      <c r="BO102" s="351"/>
      <c r="BP102" s="351"/>
      <c r="BQ102" s="351"/>
      <c r="BR102" s="351"/>
      <c r="BS102" s="351"/>
      <c r="BT102" s="351"/>
      <c r="BU102" s="351"/>
      <c r="BV102" s="351"/>
    </row>
    <row r="103" spans="63:74" x14ac:dyDescent="0.25">
      <c r="BK103" s="351"/>
      <c r="BL103" s="351"/>
      <c r="BM103" s="351"/>
      <c r="BN103" s="351"/>
      <c r="BO103" s="351"/>
      <c r="BP103" s="351"/>
      <c r="BQ103" s="351"/>
      <c r="BR103" s="351"/>
      <c r="BS103" s="351"/>
      <c r="BT103" s="351"/>
      <c r="BU103" s="351"/>
      <c r="BV103" s="351"/>
    </row>
    <row r="104" spans="63:74" x14ac:dyDescent="0.25">
      <c r="BK104" s="351"/>
      <c r="BL104" s="351"/>
      <c r="BM104" s="351"/>
      <c r="BN104" s="351"/>
      <c r="BO104" s="351"/>
      <c r="BP104" s="351"/>
      <c r="BQ104" s="351"/>
      <c r="BR104" s="351"/>
      <c r="BS104" s="351"/>
      <c r="BT104" s="351"/>
      <c r="BU104" s="351"/>
      <c r="BV104" s="351"/>
    </row>
    <row r="105" spans="63:74" x14ac:dyDescent="0.25">
      <c r="BK105" s="351"/>
      <c r="BL105" s="351"/>
      <c r="BM105" s="351"/>
      <c r="BN105" s="351"/>
      <c r="BO105" s="351"/>
      <c r="BP105" s="351"/>
      <c r="BQ105" s="351"/>
      <c r="BR105" s="351"/>
      <c r="BS105" s="351"/>
      <c r="BT105" s="351"/>
      <c r="BU105" s="351"/>
      <c r="BV105" s="351"/>
    </row>
    <row r="106" spans="63:74" x14ac:dyDescent="0.25">
      <c r="BK106" s="351"/>
      <c r="BL106" s="351"/>
      <c r="BM106" s="351"/>
      <c r="BN106" s="351"/>
      <c r="BO106" s="351"/>
      <c r="BP106" s="351"/>
      <c r="BQ106" s="351"/>
      <c r="BR106" s="351"/>
      <c r="BS106" s="351"/>
      <c r="BT106" s="351"/>
      <c r="BU106" s="351"/>
      <c r="BV106" s="351"/>
    </row>
    <row r="107" spans="63:74" x14ac:dyDescent="0.25">
      <c r="BK107" s="351"/>
      <c r="BL107" s="351"/>
      <c r="BM107" s="351"/>
      <c r="BN107" s="351"/>
      <c r="BO107" s="351"/>
      <c r="BP107" s="351"/>
      <c r="BQ107" s="351"/>
      <c r="BR107" s="351"/>
      <c r="BS107" s="351"/>
      <c r="BT107" s="351"/>
      <c r="BU107" s="351"/>
      <c r="BV107" s="351"/>
    </row>
    <row r="108" spans="63:74" x14ac:dyDescent="0.25">
      <c r="BK108" s="351"/>
      <c r="BL108" s="351"/>
      <c r="BM108" s="351"/>
      <c r="BN108" s="351"/>
      <c r="BO108" s="351"/>
      <c r="BP108" s="351"/>
      <c r="BQ108" s="351"/>
      <c r="BR108" s="351"/>
      <c r="BS108" s="351"/>
      <c r="BT108" s="351"/>
      <c r="BU108" s="351"/>
      <c r="BV108" s="351"/>
    </row>
    <row r="109" spans="63:74" x14ac:dyDescent="0.25">
      <c r="BK109" s="351"/>
      <c r="BL109" s="351"/>
      <c r="BM109" s="351"/>
      <c r="BN109" s="351"/>
      <c r="BO109" s="351"/>
      <c r="BP109" s="351"/>
      <c r="BQ109" s="351"/>
      <c r="BR109" s="351"/>
      <c r="BS109" s="351"/>
      <c r="BT109" s="351"/>
      <c r="BU109" s="351"/>
      <c r="BV109" s="351"/>
    </row>
    <row r="110" spans="63:74" x14ac:dyDescent="0.25">
      <c r="BK110" s="351"/>
      <c r="BL110" s="351"/>
      <c r="BM110" s="351"/>
      <c r="BN110" s="351"/>
      <c r="BO110" s="351"/>
      <c r="BP110" s="351"/>
      <c r="BQ110" s="351"/>
      <c r="BR110" s="351"/>
      <c r="BS110" s="351"/>
      <c r="BT110" s="351"/>
      <c r="BU110" s="351"/>
      <c r="BV110" s="351"/>
    </row>
    <row r="111" spans="63:74" x14ac:dyDescent="0.25">
      <c r="BK111" s="351"/>
      <c r="BL111" s="351"/>
      <c r="BM111" s="351"/>
      <c r="BN111" s="351"/>
      <c r="BO111" s="351"/>
      <c r="BP111" s="351"/>
      <c r="BQ111" s="351"/>
      <c r="BR111" s="351"/>
      <c r="BS111" s="351"/>
      <c r="BT111" s="351"/>
      <c r="BU111" s="351"/>
      <c r="BV111" s="351"/>
    </row>
    <row r="112" spans="63:74" x14ac:dyDescent="0.25">
      <c r="BK112" s="351"/>
      <c r="BL112" s="351"/>
      <c r="BM112" s="351"/>
      <c r="BN112" s="351"/>
      <c r="BO112" s="351"/>
      <c r="BP112" s="351"/>
      <c r="BQ112" s="351"/>
      <c r="BR112" s="351"/>
      <c r="BS112" s="351"/>
      <c r="BT112" s="351"/>
      <c r="BU112" s="351"/>
      <c r="BV112" s="351"/>
    </row>
    <row r="113" spans="63:74" x14ac:dyDescent="0.25">
      <c r="BK113" s="351"/>
      <c r="BL113" s="351"/>
      <c r="BM113" s="351"/>
      <c r="BN113" s="351"/>
      <c r="BO113" s="351"/>
      <c r="BP113" s="351"/>
      <c r="BQ113" s="351"/>
      <c r="BR113" s="351"/>
      <c r="BS113" s="351"/>
      <c r="BT113" s="351"/>
      <c r="BU113" s="351"/>
      <c r="BV113" s="351"/>
    </row>
    <row r="114" spans="63:74" x14ac:dyDescent="0.25">
      <c r="BK114" s="351"/>
      <c r="BL114" s="351"/>
      <c r="BM114" s="351"/>
      <c r="BN114" s="351"/>
      <c r="BO114" s="351"/>
      <c r="BP114" s="351"/>
      <c r="BQ114" s="351"/>
      <c r="BR114" s="351"/>
      <c r="BS114" s="351"/>
      <c r="BT114" s="351"/>
      <c r="BU114" s="351"/>
      <c r="BV114" s="351"/>
    </row>
    <row r="115" spans="63:74" x14ac:dyDescent="0.25">
      <c r="BK115" s="351"/>
      <c r="BL115" s="351"/>
      <c r="BM115" s="351"/>
      <c r="BN115" s="351"/>
      <c r="BO115" s="351"/>
      <c r="BP115" s="351"/>
      <c r="BQ115" s="351"/>
      <c r="BR115" s="351"/>
      <c r="BS115" s="351"/>
      <c r="BT115" s="351"/>
      <c r="BU115" s="351"/>
      <c r="BV115" s="351"/>
    </row>
    <row r="116" spans="63:74" x14ac:dyDescent="0.25">
      <c r="BK116" s="351"/>
      <c r="BL116" s="351"/>
      <c r="BM116" s="351"/>
      <c r="BN116" s="351"/>
      <c r="BO116" s="351"/>
      <c r="BP116" s="351"/>
      <c r="BQ116" s="351"/>
      <c r="BR116" s="351"/>
      <c r="BS116" s="351"/>
      <c r="BT116" s="351"/>
      <c r="BU116" s="351"/>
      <c r="BV116" s="351"/>
    </row>
    <row r="117" spans="63:74" x14ac:dyDescent="0.25">
      <c r="BK117" s="351"/>
      <c r="BL117" s="351"/>
      <c r="BM117" s="351"/>
      <c r="BN117" s="351"/>
      <c r="BO117" s="351"/>
      <c r="BP117" s="351"/>
      <c r="BQ117" s="351"/>
      <c r="BR117" s="351"/>
      <c r="BS117" s="351"/>
      <c r="BT117" s="351"/>
      <c r="BU117" s="351"/>
      <c r="BV117" s="351"/>
    </row>
    <row r="118" spans="63:74" x14ac:dyDescent="0.25">
      <c r="BK118" s="351"/>
      <c r="BL118" s="351"/>
      <c r="BM118" s="351"/>
      <c r="BN118" s="351"/>
      <c r="BO118" s="351"/>
      <c r="BP118" s="351"/>
      <c r="BQ118" s="351"/>
      <c r="BR118" s="351"/>
      <c r="BS118" s="351"/>
      <c r="BT118" s="351"/>
      <c r="BU118" s="351"/>
      <c r="BV118" s="351"/>
    </row>
    <row r="119" spans="63:74" x14ac:dyDescent="0.25">
      <c r="BK119" s="351"/>
      <c r="BL119" s="351"/>
      <c r="BM119" s="351"/>
      <c r="BN119" s="351"/>
      <c r="BO119" s="351"/>
      <c r="BP119" s="351"/>
      <c r="BQ119" s="351"/>
      <c r="BR119" s="351"/>
      <c r="BS119" s="351"/>
      <c r="BT119" s="351"/>
      <c r="BU119" s="351"/>
      <c r="BV119" s="351"/>
    </row>
    <row r="120" spans="63:74" x14ac:dyDescent="0.25">
      <c r="BK120" s="351"/>
      <c r="BL120" s="351"/>
      <c r="BM120" s="351"/>
      <c r="BN120" s="351"/>
      <c r="BO120" s="351"/>
      <c r="BP120" s="351"/>
      <c r="BQ120" s="351"/>
      <c r="BR120" s="351"/>
      <c r="BS120" s="351"/>
      <c r="BT120" s="351"/>
      <c r="BU120" s="351"/>
      <c r="BV120" s="351"/>
    </row>
    <row r="121" spans="63:74" x14ac:dyDescent="0.25">
      <c r="BK121" s="351"/>
      <c r="BL121" s="351"/>
      <c r="BM121" s="351"/>
      <c r="BN121" s="351"/>
      <c r="BO121" s="351"/>
      <c r="BP121" s="351"/>
      <c r="BQ121" s="351"/>
      <c r="BR121" s="351"/>
      <c r="BS121" s="351"/>
      <c r="BT121" s="351"/>
      <c r="BU121" s="351"/>
      <c r="BV121" s="351"/>
    </row>
    <row r="122" spans="63:74" x14ac:dyDescent="0.25">
      <c r="BK122" s="351"/>
      <c r="BL122" s="351"/>
      <c r="BM122" s="351"/>
      <c r="BN122" s="351"/>
      <c r="BO122" s="351"/>
      <c r="BP122" s="351"/>
      <c r="BQ122" s="351"/>
      <c r="BR122" s="351"/>
      <c r="BS122" s="351"/>
      <c r="BT122" s="351"/>
      <c r="BU122" s="351"/>
      <c r="BV122" s="351"/>
    </row>
    <row r="123" spans="63:74" x14ac:dyDescent="0.25">
      <c r="BK123" s="351"/>
      <c r="BL123" s="351"/>
      <c r="BM123" s="351"/>
      <c r="BN123" s="351"/>
      <c r="BO123" s="351"/>
      <c r="BP123" s="351"/>
      <c r="BQ123" s="351"/>
      <c r="BR123" s="351"/>
      <c r="BS123" s="351"/>
      <c r="BT123" s="351"/>
      <c r="BU123" s="351"/>
      <c r="BV123" s="351"/>
    </row>
    <row r="124" spans="63:74" x14ac:dyDescent="0.25">
      <c r="BK124" s="351"/>
      <c r="BL124" s="351"/>
      <c r="BM124" s="351"/>
      <c r="BN124" s="351"/>
      <c r="BO124" s="351"/>
      <c r="BP124" s="351"/>
      <c r="BQ124" s="351"/>
      <c r="BR124" s="351"/>
      <c r="BS124" s="351"/>
      <c r="BT124" s="351"/>
      <c r="BU124" s="351"/>
      <c r="BV124" s="351"/>
    </row>
    <row r="125" spans="63:74" x14ac:dyDescent="0.25">
      <c r="BK125" s="351"/>
      <c r="BL125" s="351"/>
      <c r="BM125" s="351"/>
      <c r="BN125" s="351"/>
      <c r="BO125" s="351"/>
      <c r="BP125" s="351"/>
      <c r="BQ125" s="351"/>
      <c r="BR125" s="351"/>
      <c r="BS125" s="351"/>
      <c r="BT125" s="351"/>
      <c r="BU125" s="351"/>
      <c r="BV125" s="351"/>
    </row>
    <row r="126" spans="63:74" x14ac:dyDescent="0.25">
      <c r="BK126" s="351"/>
      <c r="BL126" s="351"/>
      <c r="BM126" s="351"/>
      <c r="BN126" s="351"/>
      <c r="BO126" s="351"/>
      <c r="BP126" s="351"/>
      <c r="BQ126" s="351"/>
      <c r="BR126" s="351"/>
      <c r="BS126" s="351"/>
      <c r="BT126" s="351"/>
      <c r="BU126" s="351"/>
      <c r="BV126" s="351"/>
    </row>
    <row r="127" spans="63:74" x14ac:dyDescent="0.25">
      <c r="BK127" s="351"/>
      <c r="BL127" s="351"/>
      <c r="BM127" s="351"/>
      <c r="BN127" s="351"/>
      <c r="BO127" s="351"/>
      <c r="BP127" s="351"/>
      <c r="BQ127" s="351"/>
      <c r="BR127" s="351"/>
      <c r="BS127" s="351"/>
      <c r="BT127" s="351"/>
      <c r="BU127" s="351"/>
      <c r="BV127" s="351"/>
    </row>
    <row r="128" spans="63:74" x14ac:dyDescent="0.25">
      <c r="BK128" s="351"/>
      <c r="BL128" s="351"/>
      <c r="BM128" s="351"/>
      <c r="BN128" s="351"/>
      <c r="BO128" s="351"/>
      <c r="BP128" s="351"/>
      <c r="BQ128" s="351"/>
      <c r="BR128" s="351"/>
      <c r="BS128" s="351"/>
      <c r="BT128" s="351"/>
      <c r="BU128" s="351"/>
      <c r="BV128" s="351"/>
    </row>
    <row r="129" spans="63:74" x14ac:dyDescent="0.25">
      <c r="BK129" s="351"/>
      <c r="BL129" s="351"/>
      <c r="BM129" s="351"/>
      <c r="BN129" s="351"/>
      <c r="BO129" s="351"/>
      <c r="BP129" s="351"/>
      <c r="BQ129" s="351"/>
      <c r="BR129" s="351"/>
      <c r="BS129" s="351"/>
      <c r="BT129" s="351"/>
      <c r="BU129" s="351"/>
      <c r="BV129" s="351"/>
    </row>
    <row r="130" spans="63:74" x14ac:dyDescent="0.25">
      <c r="BK130" s="351"/>
      <c r="BL130" s="351"/>
      <c r="BM130" s="351"/>
      <c r="BN130" s="351"/>
      <c r="BO130" s="351"/>
      <c r="BP130" s="351"/>
      <c r="BQ130" s="351"/>
      <c r="BR130" s="351"/>
      <c r="BS130" s="351"/>
      <c r="BT130" s="351"/>
      <c r="BU130" s="351"/>
      <c r="BV130" s="351"/>
    </row>
    <row r="131" spans="63:74" x14ac:dyDescent="0.25">
      <c r="BK131" s="351"/>
      <c r="BL131" s="351"/>
      <c r="BM131" s="351"/>
      <c r="BN131" s="351"/>
      <c r="BO131" s="351"/>
      <c r="BP131" s="351"/>
      <c r="BQ131" s="351"/>
      <c r="BR131" s="351"/>
      <c r="BS131" s="351"/>
      <c r="BT131" s="351"/>
      <c r="BU131" s="351"/>
      <c r="BV131" s="351"/>
    </row>
    <row r="132" spans="63:74" x14ac:dyDescent="0.25">
      <c r="BK132" s="351"/>
      <c r="BL132" s="351"/>
      <c r="BM132" s="351"/>
      <c r="BN132" s="351"/>
      <c r="BO132" s="351"/>
      <c r="BP132" s="351"/>
      <c r="BQ132" s="351"/>
      <c r="BR132" s="351"/>
      <c r="BS132" s="351"/>
      <c r="BT132" s="351"/>
      <c r="BU132" s="351"/>
      <c r="BV132" s="351"/>
    </row>
    <row r="133" spans="63:74" x14ac:dyDescent="0.25">
      <c r="BK133" s="351"/>
      <c r="BL133" s="351"/>
      <c r="BM133" s="351"/>
      <c r="BN133" s="351"/>
      <c r="BO133" s="351"/>
      <c r="BP133" s="351"/>
      <c r="BQ133" s="351"/>
      <c r="BR133" s="351"/>
      <c r="BS133" s="351"/>
      <c r="BT133" s="351"/>
      <c r="BU133" s="351"/>
      <c r="BV133" s="351"/>
    </row>
    <row r="134" spans="63:74" x14ac:dyDescent="0.25">
      <c r="BK134" s="351"/>
      <c r="BL134" s="351"/>
      <c r="BM134" s="351"/>
      <c r="BN134" s="351"/>
      <c r="BO134" s="351"/>
      <c r="BP134" s="351"/>
      <c r="BQ134" s="351"/>
      <c r="BR134" s="351"/>
      <c r="BS134" s="351"/>
      <c r="BT134" s="351"/>
      <c r="BU134" s="351"/>
      <c r="BV134" s="351"/>
    </row>
    <row r="135" spans="63:74" x14ac:dyDescent="0.25">
      <c r="BK135" s="351"/>
      <c r="BL135" s="351"/>
      <c r="BM135" s="351"/>
      <c r="BN135" s="351"/>
      <c r="BO135" s="351"/>
      <c r="BP135" s="351"/>
      <c r="BQ135" s="351"/>
      <c r="BR135" s="351"/>
      <c r="BS135" s="351"/>
      <c r="BT135" s="351"/>
      <c r="BU135" s="351"/>
      <c r="BV135" s="351"/>
    </row>
    <row r="136" spans="63:74" x14ac:dyDescent="0.25">
      <c r="BK136" s="351"/>
      <c r="BL136" s="351"/>
      <c r="BM136" s="351"/>
      <c r="BN136" s="351"/>
      <c r="BO136" s="351"/>
      <c r="BP136" s="351"/>
      <c r="BQ136" s="351"/>
      <c r="BR136" s="351"/>
      <c r="BS136" s="351"/>
      <c r="BT136" s="351"/>
      <c r="BU136" s="351"/>
      <c r="BV136" s="351"/>
    </row>
    <row r="137" spans="63:74" x14ac:dyDescent="0.25">
      <c r="BK137" s="351"/>
      <c r="BL137" s="351"/>
      <c r="BM137" s="351"/>
      <c r="BN137" s="351"/>
      <c r="BO137" s="351"/>
      <c r="BP137" s="351"/>
      <c r="BQ137" s="351"/>
      <c r="BR137" s="351"/>
      <c r="BS137" s="351"/>
      <c r="BT137" s="351"/>
      <c r="BU137" s="351"/>
      <c r="BV137" s="351"/>
    </row>
    <row r="138" spans="63:74" x14ac:dyDescent="0.25">
      <c r="BK138" s="351"/>
      <c r="BL138" s="351"/>
      <c r="BM138" s="351"/>
      <c r="BN138" s="351"/>
      <c r="BO138" s="351"/>
      <c r="BP138" s="351"/>
      <c r="BQ138" s="351"/>
      <c r="BR138" s="351"/>
      <c r="BS138" s="351"/>
      <c r="BT138" s="351"/>
      <c r="BU138" s="351"/>
      <c r="BV138" s="351"/>
    </row>
    <row r="139" spans="63:74" x14ac:dyDescent="0.25">
      <c r="BK139" s="351"/>
      <c r="BL139" s="351"/>
      <c r="BM139" s="351"/>
      <c r="BN139" s="351"/>
      <c r="BO139" s="351"/>
      <c r="BP139" s="351"/>
      <c r="BQ139" s="351"/>
      <c r="BR139" s="351"/>
      <c r="BS139" s="351"/>
      <c r="BT139" s="351"/>
      <c r="BU139" s="351"/>
      <c r="BV139" s="351"/>
    </row>
    <row r="140" spans="63:74" x14ac:dyDescent="0.25">
      <c r="BK140" s="351"/>
      <c r="BL140" s="351"/>
      <c r="BM140" s="351"/>
      <c r="BN140" s="351"/>
      <c r="BO140" s="351"/>
      <c r="BP140" s="351"/>
      <c r="BQ140" s="351"/>
      <c r="BR140" s="351"/>
      <c r="BS140" s="351"/>
      <c r="BT140" s="351"/>
      <c r="BU140" s="351"/>
      <c r="BV140" s="351"/>
    </row>
    <row r="141" spans="63:74" x14ac:dyDescent="0.25">
      <c r="BK141" s="351"/>
      <c r="BL141" s="351"/>
      <c r="BM141" s="351"/>
      <c r="BN141" s="351"/>
      <c r="BO141" s="351"/>
      <c r="BP141" s="351"/>
      <c r="BQ141" s="351"/>
      <c r="BR141" s="351"/>
      <c r="BS141" s="351"/>
      <c r="BT141" s="351"/>
      <c r="BU141" s="351"/>
      <c r="BV141" s="351"/>
    </row>
    <row r="142" spans="63:74" x14ac:dyDescent="0.25">
      <c r="BK142" s="351"/>
      <c r="BL142" s="351"/>
      <c r="BM142" s="351"/>
      <c r="BN142" s="351"/>
      <c r="BO142" s="351"/>
      <c r="BP142" s="351"/>
      <c r="BQ142" s="351"/>
      <c r="BR142" s="351"/>
      <c r="BS142" s="351"/>
      <c r="BT142" s="351"/>
      <c r="BU142" s="351"/>
      <c r="BV142" s="351"/>
    </row>
    <row r="143" spans="63:74" x14ac:dyDescent="0.25">
      <c r="BK143" s="351"/>
      <c r="BL143" s="351"/>
      <c r="BM143" s="351"/>
      <c r="BN143" s="351"/>
      <c r="BO143" s="351"/>
      <c r="BP143" s="351"/>
      <c r="BQ143" s="351"/>
      <c r="BR143" s="351"/>
      <c r="BS143" s="351"/>
      <c r="BT143" s="351"/>
      <c r="BU143" s="351"/>
      <c r="BV143" s="35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A6" sqref="BA6:BA51"/>
    </sheetView>
  </sheetViews>
  <sheetFormatPr defaultColWidth="11" defaultRowHeight="10.5" x14ac:dyDescent="0.25"/>
  <cols>
    <col min="1" max="1" width="11.54296875" style="100" customWidth="1"/>
    <col min="2" max="2" width="26.81640625" style="100" customWidth="1"/>
    <col min="3" max="50" width="6.54296875" style="100" customWidth="1"/>
    <col min="51" max="55" width="6.54296875" style="344" customWidth="1"/>
    <col min="56" max="58" width="6.54296875" style="598" customWidth="1"/>
    <col min="59" max="62" width="6.54296875" style="344" customWidth="1"/>
    <col min="63" max="74" width="6.54296875" style="100" customWidth="1"/>
    <col min="75" max="16384" width="11" style="100"/>
  </cols>
  <sheetData>
    <row r="1" spans="1:74" ht="15.65" customHeight="1" x14ac:dyDescent="0.3">
      <c r="A1" s="758" t="s">
        <v>792</v>
      </c>
      <c r="B1" s="805" t="s">
        <v>805</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276"/>
    </row>
    <row r="2" spans="1:74" ht="14.15" customHeight="1" x14ac:dyDescent="0.25">
      <c r="A2" s="759"/>
      <c r="B2" s="486" t="str">
        <f>"U.S. Energy Information Administration  |  Short-Term Energy Outlook  - "&amp;Dates!D1</f>
        <v>U.S. Energy Information Administration  |  Short-Term Energy Outlook  - April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3" x14ac:dyDescent="0.3">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01"/>
      <c r="B5" s="102" t="s">
        <v>1114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5" customHeight="1" x14ac:dyDescent="0.25">
      <c r="A6" s="101" t="s">
        <v>1108</v>
      </c>
      <c r="B6" s="197" t="s">
        <v>451</v>
      </c>
      <c r="C6" s="266">
        <v>373.23027963999999</v>
      </c>
      <c r="D6" s="266">
        <v>306.89421347000001</v>
      </c>
      <c r="E6" s="266">
        <v>321.54695369000001</v>
      </c>
      <c r="F6" s="266">
        <v>300.75644039999997</v>
      </c>
      <c r="G6" s="266">
        <v>338.94760568999999</v>
      </c>
      <c r="H6" s="266">
        <v>371.88576146999998</v>
      </c>
      <c r="I6" s="266">
        <v>411.29031986000001</v>
      </c>
      <c r="J6" s="266">
        <v>408.02775681999998</v>
      </c>
      <c r="K6" s="266">
        <v>356.25830163000001</v>
      </c>
      <c r="L6" s="266">
        <v>324.93194313999999</v>
      </c>
      <c r="M6" s="266">
        <v>322.36865697000002</v>
      </c>
      <c r="N6" s="266">
        <v>342.13911161999999</v>
      </c>
      <c r="O6" s="266">
        <v>359.50923404999998</v>
      </c>
      <c r="P6" s="266">
        <v>315.02648421999999</v>
      </c>
      <c r="Q6" s="266">
        <v>326.65720746</v>
      </c>
      <c r="R6" s="266">
        <v>296.66256948</v>
      </c>
      <c r="S6" s="266">
        <v>330.42304762999999</v>
      </c>
      <c r="T6" s="266">
        <v>352.98807386999999</v>
      </c>
      <c r="U6" s="266">
        <v>410.03781056000003</v>
      </c>
      <c r="V6" s="266">
        <v>401.42969348000003</v>
      </c>
      <c r="W6" s="266">
        <v>360.51846819000002</v>
      </c>
      <c r="X6" s="266">
        <v>320.35188490000002</v>
      </c>
      <c r="Y6" s="266">
        <v>315.84909195</v>
      </c>
      <c r="Z6" s="266">
        <v>338.40164733</v>
      </c>
      <c r="AA6" s="266">
        <v>341.85020572000002</v>
      </c>
      <c r="AB6" s="266">
        <v>319.55011364000001</v>
      </c>
      <c r="AC6" s="266">
        <v>309.58672331000002</v>
      </c>
      <c r="AD6" s="266">
        <v>279.58326483000002</v>
      </c>
      <c r="AE6" s="266">
        <v>304.59323752</v>
      </c>
      <c r="AF6" s="266">
        <v>351.74493021000001</v>
      </c>
      <c r="AG6" s="266">
        <v>409.56169991000002</v>
      </c>
      <c r="AH6" s="266">
        <v>398.27969746000002</v>
      </c>
      <c r="AI6" s="266">
        <v>333.25804772999999</v>
      </c>
      <c r="AJ6" s="266">
        <v>313.53127129000001</v>
      </c>
      <c r="AK6" s="266">
        <v>301.25018094000001</v>
      </c>
      <c r="AL6" s="266">
        <v>344.34609483000003</v>
      </c>
      <c r="AM6" s="266">
        <v>350.79581285</v>
      </c>
      <c r="AN6" s="266">
        <v>326.22338857</v>
      </c>
      <c r="AO6" s="266">
        <v>312.28462151000002</v>
      </c>
      <c r="AP6" s="266">
        <v>292.50353927999998</v>
      </c>
      <c r="AQ6" s="266">
        <v>318.85851257000002</v>
      </c>
      <c r="AR6" s="266">
        <v>373.75440503999999</v>
      </c>
      <c r="AS6" s="266">
        <v>404.74871653999998</v>
      </c>
      <c r="AT6" s="266">
        <v>413.35317605</v>
      </c>
      <c r="AU6" s="266">
        <v>348.20065152000001</v>
      </c>
      <c r="AV6" s="266">
        <v>319.63839596999998</v>
      </c>
      <c r="AW6" s="266">
        <v>315.49491711000002</v>
      </c>
      <c r="AX6" s="266">
        <v>339.68401702</v>
      </c>
      <c r="AY6" s="266">
        <v>378.96670226999998</v>
      </c>
      <c r="AZ6" s="266">
        <v>322.38299999999998</v>
      </c>
      <c r="BA6" s="266">
        <v>323.1397</v>
      </c>
      <c r="BB6" s="309">
        <v>297.7192</v>
      </c>
      <c r="BC6" s="309">
        <v>328.53530000000001</v>
      </c>
      <c r="BD6" s="309">
        <v>370.9282</v>
      </c>
      <c r="BE6" s="309">
        <v>415.57459999999998</v>
      </c>
      <c r="BF6" s="309">
        <v>409.01580000000001</v>
      </c>
      <c r="BG6" s="309">
        <v>349.55619999999999</v>
      </c>
      <c r="BH6" s="309">
        <v>322.17</v>
      </c>
      <c r="BI6" s="309">
        <v>315.36219999999997</v>
      </c>
      <c r="BJ6" s="309">
        <v>346.15300000000002</v>
      </c>
      <c r="BK6" s="309">
        <v>361.84019999999998</v>
      </c>
      <c r="BL6" s="309">
        <v>320.22109999999998</v>
      </c>
      <c r="BM6" s="309">
        <v>324.91860000000003</v>
      </c>
      <c r="BN6" s="309">
        <v>302.0403</v>
      </c>
      <c r="BO6" s="309">
        <v>332.5763</v>
      </c>
      <c r="BP6" s="309">
        <v>373.30349999999999</v>
      </c>
      <c r="BQ6" s="309">
        <v>420.54500000000002</v>
      </c>
      <c r="BR6" s="309">
        <v>414.1309</v>
      </c>
      <c r="BS6" s="309">
        <v>353.98520000000002</v>
      </c>
      <c r="BT6" s="309">
        <v>326.64710000000002</v>
      </c>
      <c r="BU6" s="309">
        <v>319.69110000000001</v>
      </c>
      <c r="BV6" s="309">
        <v>351.67939999999999</v>
      </c>
    </row>
    <row r="7" spans="1:74" ht="11.15" customHeight="1" x14ac:dyDescent="0.25">
      <c r="A7" s="101" t="s">
        <v>1109</v>
      </c>
      <c r="B7" s="130" t="s">
        <v>1315</v>
      </c>
      <c r="C7" s="266">
        <v>359.44877487000002</v>
      </c>
      <c r="D7" s="266">
        <v>294.63336643999997</v>
      </c>
      <c r="E7" s="266">
        <v>308.74664582000003</v>
      </c>
      <c r="F7" s="266">
        <v>288.50948796</v>
      </c>
      <c r="G7" s="266">
        <v>325.90462192000001</v>
      </c>
      <c r="H7" s="266">
        <v>358.5232671</v>
      </c>
      <c r="I7" s="266">
        <v>396.85401657</v>
      </c>
      <c r="J7" s="266">
        <v>393.49724791</v>
      </c>
      <c r="K7" s="266">
        <v>342.91691279999998</v>
      </c>
      <c r="L7" s="266">
        <v>311.74973299999999</v>
      </c>
      <c r="M7" s="266">
        <v>309.0624588</v>
      </c>
      <c r="N7" s="266">
        <v>328.32004396000002</v>
      </c>
      <c r="O7" s="266">
        <v>345.32369338000001</v>
      </c>
      <c r="P7" s="266">
        <v>302.63477244000001</v>
      </c>
      <c r="Q7" s="266">
        <v>313.38512280999998</v>
      </c>
      <c r="R7" s="266">
        <v>284.30852987999998</v>
      </c>
      <c r="S7" s="266">
        <v>317.497567</v>
      </c>
      <c r="T7" s="266">
        <v>339.70861259999998</v>
      </c>
      <c r="U7" s="266">
        <v>395.54697628000002</v>
      </c>
      <c r="V7" s="266">
        <v>386.90424975000002</v>
      </c>
      <c r="W7" s="266">
        <v>346.89449280000002</v>
      </c>
      <c r="X7" s="266">
        <v>306.99863255000002</v>
      </c>
      <c r="Y7" s="266">
        <v>302.2526469</v>
      </c>
      <c r="Z7" s="266">
        <v>324.17356487000001</v>
      </c>
      <c r="AA7" s="266">
        <v>327.54259868000003</v>
      </c>
      <c r="AB7" s="266">
        <v>306.30884107000003</v>
      </c>
      <c r="AC7" s="266">
        <v>296.24053244999999</v>
      </c>
      <c r="AD7" s="266">
        <v>267.50428491000002</v>
      </c>
      <c r="AE7" s="266">
        <v>292.30361099999999</v>
      </c>
      <c r="AF7" s="266">
        <v>339.02738310000001</v>
      </c>
      <c r="AG7" s="266">
        <v>396.00294690999999</v>
      </c>
      <c r="AH7" s="266">
        <v>384.66742367000001</v>
      </c>
      <c r="AI7" s="266">
        <v>320.73439860000002</v>
      </c>
      <c r="AJ7" s="266">
        <v>301.16003181999997</v>
      </c>
      <c r="AK7" s="266">
        <v>288.89324262000002</v>
      </c>
      <c r="AL7" s="266">
        <v>330.64838730999998</v>
      </c>
      <c r="AM7" s="266">
        <v>336.92783193999998</v>
      </c>
      <c r="AN7" s="266">
        <v>315.02512860000002</v>
      </c>
      <c r="AO7" s="266">
        <v>300.25827778000001</v>
      </c>
      <c r="AP7" s="266">
        <v>280.88134583999999</v>
      </c>
      <c r="AQ7" s="266">
        <v>306.65905855</v>
      </c>
      <c r="AR7" s="266">
        <v>361.00672589999999</v>
      </c>
      <c r="AS7" s="266">
        <v>391.09899429000001</v>
      </c>
      <c r="AT7" s="266">
        <v>399.76713461999998</v>
      </c>
      <c r="AU7" s="266">
        <v>335.6862582</v>
      </c>
      <c r="AV7" s="266">
        <v>306.95106692000002</v>
      </c>
      <c r="AW7" s="266">
        <v>302.4004683</v>
      </c>
      <c r="AX7" s="266">
        <v>326.12307303</v>
      </c>
      <c r="AY7" s="266">
        <v>365.20371424000001</v>
      </c>
      <c r="AZ7" s="266">
        <v>310.19099999999997</v>
      </c>
      <c r="BA7" s="266">
        <v>310.14729999999997</v>
      </c>
      <c r="BB7" s="309">
        <v>285.39100000000002</v>
      </c>
      <c r="BC7" s="309">
        <v>315.7242</v>
      </c>
      <c r="BD7" s="309">
        <v>357.75380000000001</v>
      </c>
      <c r="BE7" s="309">
        <v>401.41759999999999</v>
      </c>
      <c r="BF7" s="309">
        <v>394.85649999999998</v>
      </c>
      <c r="BG7" s="309">
        <v>336.33100000000002</v>
      </c>
      <c r="BH7" s="309">
        <v>309.22609999999997</v>
      </c>
      <c r="BI7" s="309">
        <v>302.2414</v>
      </c>
      <c r="BJ7" s="309">
        <v>332.2244</v>
      </c>
      <c r="BK7" s="309">
        <v>347.96960000000001</v>
      </c>
      <c r="BL7" s="309">
        <v>307.9042</v>
      </c>
      <c r="BM7" s="309">
        <v>311.76499999999999</v>
      </c>
      <c r="BN7" s="309">
        <v>289.53579999999999</v>
      </c>
      <c r="BO7" s="309">
        <v>319.52330000000001</v>
      </c>
      <c r="BP7" s="309">
        <v>359.90440000000001</v>
      </c>
      <c r="BQ7" s="309">
        <v>406.12979999999999</v>
      </c>
      <c r="BR7" s="309">
        <v>399.71589999999998</v>
      </c>
      <c r="BS7" s="309">
        <v>340.52440000000001</v>
      </c>
      <c r="BT7" s="309">
        <v>313.47590000000002</v>
      </c>
      <c r="BU7" s="309">
        <v>306.36380000000003</v>
      </c>
      <c r="BV7" s="309">
        <v>337.55680000000001</v>
      </c>
    </row>
    <row r="8" spans="1:74" ht="11.15" customHeight="1" x14ac:dyDescent="0.25">
      <c r="A8" s="101" t="s">
        <v>1316</v>
      </c>
      <c r="B8" s="130" t="s">
        <v>1317</v>
      </c>
      <c r="C8" s="266">
        <v>12.667554149000001</v>
      </c>
      <c r="D8" s="266">
        <v>11.265465792000001</v>
      </c>
      <c r="E8" s="266">
        <v>11.74227548</v>
      </c>
      <c r="F8" s="266">
        <v>11.257603530000001</v>
      </c>
      <c r="G8" s="266">
        <v>11.966830459000001</v>
      </c>
      <c r="H8" s="266">
        <v>12.19919556</v>
      </c>
      <c r="I8" s="266">
        <v>13.137917583</v>
      </c>
      <c r="J8" s="266">
        <v>13.212371306</v>
      </c>
      <c r="K8" s="266">
        <v>12.18536055</v>
      </c>
      <c r="L8" s="266">
        <v>12.126958603</v>
      </c>
      <c r="M8" s="266">
        <v>12.31289967</v>
      </c>
      <c r="N8" s="266">
        <v>12.723948139999999</v>
      </c>
      <c r="O8" s="266">
        <v>13.025178147</v>
      </c>
      <c r="P8" s="266">
        <v>11.33499668</v>
      </c>
      <c r="Q8" s="266">
        <v>12.099327651999999</v>
      </c>
      <c r="R8" s="266">
        <v>11.30142216</v>
      </c>
      <c r="S8" s="266">
        <v>11.853971518</v>
      </c>
      <c r="T8" s="266">
        <v>12.146757989999999</v>
      </c>
      <c r="U8" s="266">
        <v>13.178098791</v>
      </c>
      <c r="V8" s="266">
        <v>13.235646043999999</v>
      </c>
      <c r="W8" s="266">
        <v>12.47397342</v>
      </c>
      <c r="X8" s="266">
        <v>12.280777472</v>
      </c>
      <c r="Y8" s="266">
        <v>12.530543550000001</v>
      </c>
      <c r="Z8" s="266">
        <v>13.0767083</v>
      </c>
      <c r="AA8" s="266">
        <v>13.162725674000001</v>
      </c>
      <c r="AB8" s="266">
        <v>12.167605603</v>
      </c>
      <c r="AC8" s="266">
        <v>12.295768979</v>
      </c>
      <c r="AD8" s="266">
        <v>11.13634263</v>
      </c>
      <c r="AE8" s="266">
        <v>11.277368015</v>
      </c>
      <c r="AF8" s="266">
        <v>11.614984140000001</v>
      </c>
      <c r="AG8" s="266">
        <v>12.265551357</v>
      </c>
      <c r="AH8" s="266">
        <v>12.370896052999999</v>
      </c>
      <c r="AI8" s="266">
        <v>11.42618409</v>
      </c>
      <c r="AJ8" s="266">
        <v>11.339707341</v>
      </c>
      <c r="AK8" s="266">
        <v>11.36970951</v>
      </c>
      <c r="AL8" s="266">
        <v>12.628877743</v>
      </c>
      <c r="AM8" s="266">
        <v>12.749870960000001</v>
      </c>
      <c r="AN8" s="266">
        <v>10.199999011999999</v>
      </c>
      <c r="AO8" s="266">
        <v>10.993055482999999</v>
      </c>
      <c r="AP8" s="266">
        <v>10.63372755</v>
      </c>
      <c r="AQ8" s="266">
        <v>11.171814038000001</v>
      </c>
      <c r="AR8" s="266">
        <v>11.64462777</v>
      </c>
      <c r="AS8" s="266">
        <v>12.434157908</v>
      </c>
      <c r="AT8" s="266">
        <v>12.341610725000001</v>
      </c>
      <c r="AU8" s="266">
        <v>11.36096364</v>
      </c>
      <c r="AV8" s="266">
        <v>11.618594749</v>
      </c>
      <c r="AW8" s="266">
        <v>12.02519058</v>
      </c>
      <c r="AX8" s="266">
        <v>12.433554896</v>
      </c>
      <c r="AY8" s="266">
        <v>12.559531173</v>
      </c>
      <c r="AZ8" s="266">
        <v>11.1897</v>
      </c>
      <c r="BA8" s="266">
        <v>11.910259999999999</v>
      </c>
      <c r="BB8" s="309">
        <v>11.31381</v>
      </c>
      <c r="BC8" s="309">
        <v>11.75169</v>
      </c>
      <c r="BD8" s="309">
        <v>12.06643</v>
      </c>
      <c r="BE8" s="309">
        <v>12.899240000000001</v>
      </c>
      <c r="BF8" s="309">
        <v>12.917389999999999</v>
      </c>
      <c r="BG8" s="309">
        <v>12.0932</v>
      </c>
      <c r="BH8" s="309">
        <v>11.87276</v>
      </c>
      <c r="BI8" s="309">
        <v>12.08394</v>
      </c>
      <c r="BJ8" s="309">
        <v>12.806430000000001</v>
      </c>
      <c r="BK8" s="309">
        <v>12.71349</v>
      </c>
      <c r="BL8" s="309">
        <v>11.30499</v>
      </c>
      <c r="BM8" s="309">
        <v>12.06235</v>
      </c>
      <c r="BN8" s="309">
        <v>11.47471</v>
      </c>
      <c r="BO8" s="309">
        <v>11.97997</v>
      </c>
      <c r="BP8" s="309">
        <v>12.27402</v>
      </c>
      <c r="BQ8" s="309">
        <v>13.140280000000001</v>
      </c>
      <c r="BR8" s="309">
        <v>13.156499999999999</v>
      </c>
      <c r="BS8" s="309">
        <v>12.31349</v>
      </c>
      <c r="BT8" s="309">
        <v>12.08464</v>
      </c>
      <c r="BU8" s="309">
        <v>12.276450000000001</v>
      </c>
      <c r="BV8" s="309">
        <v>12.988670000000001</v>
      </c>
    </row>
    <row r="9" spans="1:74" ht="11.15" customHeight="1" x14ac:dyDescent="0.25">
      <c r="A9" s="101" t="s">
        <v>1318</v>
      </c>
      <c r="B9" s="130" t="s">
        <v>1319</v>
      </c>
      <c r="C9" s="266">
        <v>1.1139506210000001</v>
      </c>
      <c r="D9" s="266">
        <v>0.99538123999999994</v>
      </c>
      <c r="E9" s="266">
        <v>1.0580323869999999</v>
      </c>
      <c r="F9" s="266">
        <v>0.98934891000000003</v>
      </c>
      <c r="G9" s="266">
        <v>1.0761533130000001</v>
      </c>
      <c r="H9" s="266">
        <v>1.1632988099999999</v>
      </c>
      <c r="I9" s="266">
        <v>1.29838571</v>
      </c>
      <c r="J9" s="266">
        <v>1.318137608</v>
      </c>
      <c r="K9" s="266">
        <v>1.1560282799999999</v>
      </c>
      <c r="L9" s="266">
        <v>1.055251532</v>
      </c>
      <c r="M9" s="266">
        <v>0.99329849999999997</v>
      </c>
      <c r="N9" s="266">
        <v>1.095119516</v>
      </c>
      <c r="O9" s="266">
        <v>1.160362519</v>
      </c>
      <c r="P9" s="266">
        <v>1.0567150999999999</v>
      </c>
      <c r="Q9" s="266">
        <v>1.1727570009999999</v>
      </c>
      <c r="R9" s="266">
        <v>1.0526174399999999</v>
      </c>
      <c r="S9" s="266">
        <v>1.07150911</v>
      </c>
      <c r="T9" s="266">
        <v>1.1327032800000001</v>
      </c>
      <c r="U9" s="266">
        <v>1.312735486</v>
      </c>
      <c r="V9" s="266">
        <v>1.2897976870000001</v>
      </c>
      <c r="W9" s="266">
        <v>1.1500019699999999</v>
      </c>
      <c r="X9" s="266">
        <v>1.072474884</v>
      </c>
      <c r="Y9" s="266">
        <v>1.0659015000000001</v>
      </c>
      <c r="Z9" s="266">
        <v>1.151374162</v>
      </c>
      <c r="AA9" s="266">
        <v>1.144881367</v>
      </c>
      <c r="AB9" s="266">
        <v>1.073666971</v>
      </c>
      <c r="AC9" s="266">
        <v>1.0504218869999999</v>
      </c>
      <c r="AD9" s="266">
        <v>0.94263728999999996</v>
      </c>
      <c r="AE9" s="266">
        <v>1.0122584999999999</v>
      </c>
      <c r="AF9" s="266">
        <v>1.1025629699999999</v>
      </c>
      <c r="AG9" s="266">
        <v>1.2932016420000001</v>
      </c>
      <c r="AH9" s="266">
        <v>1.241377733</v>
      </c>
      <c r="AI9" s="266">
        <v>1.0974650399999999</v>
      </c>
      <c r="AJ9" s="266">
        <v>1.03153213</v>
      </c>
      <c r="AK9" s="266">
        <v>0.98722880999999996</v>
      </c>
      <c r="AL9" s="266">
        <v>1.06882978</v>
      </c>
      <c r="AM9" s="266">
        <v>1.118109953</v>
      </c>
      <c r="AN9" s="266">
        <v>0.99826095599999998</v>
      </c>
      <c r="AO9" s="266">
        <v>1.0332882489999999</v>
      </c>
      <c r="AP9" s="266">
        <v>0.98846588999999996</v>
      </c>
      <c r="AQ9" s="266">
        <v>1.0276399869999999</v>
      </c>
      <c r="AR9" s="266">
        <v>1.10305137</v>
      </c>
      <c r="AS9" s="266">
        <v>1.215564343</v>
      </c>
      <c r="AT9" s="266">
        <v>1.2444307059999999</v>
      </c>
      <c r="AU9" s="266">
        <v>1.1534296799999999</v>
      </c>
      <c r="AV9" s="266">
        <v>1.0687343</v>
      </c>
      <c r="AW9" s="266">
        <v>1.06925823</v>
      </c>
      <c r="AX9" s="266">
        <v>1.1273890900000001</v>
      </c>
      <c r="AY9" s="266">
        <v>1.2034568539999999</v>
      </c>
      <c r="AZ9" s="266">
        <v>1.00234</v>
      </c>
      <c r="BA9" s="266">
        <v>1.0821510000000001</v>
      </c>
      <c r="BB9" s="309">
        <v>1.014337</v>
      </c>
      <c r="BC9" s="309">
        <v>1.05935</v>
      </c>
      <c r="BD9" s="309">
        <v>1.1079129999999999</v>
      </c>
      <c r="BE9" s="309">
        <v>1.2577659999999999</v>
      </c>
      <c r="BF9" s="309">
        <v>1.2419150000000001</v>
      </c>
      <c r="BG9" s="309">
        <v>1.1320110000000001</v>
      </c>
      <c r="BH9" s="309">
        <v>1.07111</v>
      </c>
      <c r="BI9" s="309">
        <v>1.0368930000000001</v>
      </c>
      <c r="BJ9" s="309">
        <v>1.1221369999999999</v>
      </c>
      <c r="BK9" s="309">
        <v>1.1571039999999999</v>
      </c>
      <c r="BL9" s="309">
        <v>1.011903</v>
      </c>
      <c r="BM9" s="309">
        <v>1.09127</v>
      </c>
      <c r="BN9" s="309">
        <v>1.0297989999999999</v>
      </c>
      <c r="BO9" s="309">
        <v>1.0729820000000001</v>
      </c>
      <c r="BP9" s="309">
        <v>1.125135</v>
      </c>
      <c r="BQ9" s="309">
        <v>1.2749200000000001</v>
      </c>
      <c r="BR9" s="309">
        <v>1.258445</v>
      </c>
      <c r="BS9" s="309">
        <v>1.1472690000000001</v>
      </c>
      <c r="BT9" s="309">
        <v>1.0865579999999999</v>
      </c>
      <c r="BU9" s="309">
        <v>1.0507880000000001</v>
      </c>
      <c r="BV9" s="309">
        <v>1.1339939999999999</v>
      </c>
    </row>
    <row r="10" spans="1:74" ht="11.15" customHeight="1" x14ac:dyDescent="0.25">
      <c r="A10" s="104" t="s">
        <v>1110</v>
      </c>
      <c r="B10" s="130" t="s">
        <v>452</v>
      </c>
      <c r="C10" s="266">
        <v>4.0852609720000004</v>
      </c>
      <c r="D10" s="266">
        <v>3.520158012</v>
      </c>
      <c r="E10" s="266">
        <v>4.4031460080000002</v>
      </c>
      <c r="F10" s="266">
        <v>2.9071250100000001</v>
      </c>
      <c r="G10" s="266">
        <v>4.0977549949999998</v>
      </c>
      <c r="H10" s="266">
        <v>4.2785660099999996</v>
      </c>
      <c r="I10" s="266">
        <v>4.4353599990000001</v>
      </c>
      <c r="J10" s="266">
        <v>5.0017699889999996</v>
      </c>
      <c r="K10" s="266">
        <v>3.1896599999999999</v>
      </c>
      <c r="L10" s="266">
        <v>2.834574001</v>
      </c>
      <c r="M10" s="266">
        <v>2.52829602</v>
      </c>
      <c r="N10" s="266">
        <v>3.1744389979999998</v>
      </c>
      <c r="O10" s="266">
        <v>3.3410119800000002</v>
      </c>
      <c r="P10" s="266">
        <v>3.1338530160000002</v>
      </c>
      <c r="Q10" s="266">
        <v>2.4007799959999998</v>
      </c>
      <c r="R10" s="266">
        <v>2.3863760100000002</v>
      </c>
      <c r="S10" s="266">
        <v>3.041396019</v>
      </c>
      <c r="T10" s="266">
        <v>3.63049599</v>
      </c>
      <c r="U10" s="266">
        <v>3.685152993</v>
      </c>
      <c r="V10" s="266">
        <v>4.0799139990000004</v>
      </c>
      <c r="W10" s="266">
        <v>3.5169769799999999</v>
      </c>
      <c r="X10" s="266">
        <v>2.1962630139999999</v>
      </c>
      <c r="Y10" s="266">
        <v>3.5953349999999999</v>
      </c>
      <c r="Z10" s="266">
        <v>4.0368740020000002</v>
      </c>
      <c r="AA10" s="266">
        <v>3.1822139840000001</v>
      </c>
      <c r="AB10" s="266">
        <v>2.8315100040000001</v>
      </c>
      <c r="AC10" s="266">
        <v>3.7776139959999999</v>
      </c>
      <c r="AD10" s="266">
        <v>3.2440500000000001</v>
      </c>
      <c r="AE10" s="266">
        <v>3.7051470009999998</v>
      </c>
      <c r="AF10" s="266">
        <v>3.9033740099999998</v>
      </c>
      <c r="AG10" s="266">
        <v>5.4271159979999997</v>
      </c>
      <c r="AH10" s="266">
        <v>5.8826640049999996</v>
      </c>
      <c r="AI10" s="266">
        <v>3.7403179799999999</v>
      </c>
      <c r="AJ10" s="266">
        <v>3.8845699790000001</v>
      </c>
      <c r="AK10" s="266">
        <v>3.4132250100000001</v>
      </c>
      <c r="AL10" s="266">
        <v>4.322381987</v>
      </c>
      <c r="AM10" s="266">
        <v>4.1452130189999998</v>
      </c>
      <c r="AN10" s="266">
        <v>2.9268679999999998</v>
      </c>
      <c r="AO10" s="266">
        <v>3.8262280099999999</v>
      </c>
      <c r="AP10" s="266">
        <v>3.3243200100000001</v>
      </c>
      <c r="AQ10" s="266">
        <v>3.6948489869999999</v>
      </c>
      <c r="AR10" s="266">
        <v>4.4416799999999999</v>
      </c>
      <c r="AS10" s="266">
        <v>4.4183799969999997</v>
      </c>
      <c r="AT10" s="266">
        <v>3.376436021</v>
      </c>
      <c r="AU10" s="266">
        <v>2.7452210099999999</v>
      </c>
      <c r="AV10" s="266">
        <v>2.8512429799999999</v>
      </c>
      <c r="AW10" s="266">
        <v>1.161897</v>
      </c>
      <c r="AX10" s="266">
        <v>2.4130869960000001</v>
      </c>
      <c r="AY10" s="266">
        <v>4.6726558005000003</v>
      </c>
      <c r="AZ10" s="266">
        <v>3.9405749999999999</v>
      </c>
      <c r="BA10" s="266">
        <v>4.2943680000000004</v>
      </c>
      <c r="BB10" s="309">
        <v>3.856992</v>
      </c>
      <c r="BC10" s="309">
        <v>4.4043289999999997</v>
      </c>
      <c r="BD10" s="309">
        <v>4.7843489999999997</v>
      </c>
      <c r="BE10" s="309">
        <v>5.4561799999999998</v>
      </c>
      <c r="BF10" s="309">
        <v>5.5660230000000004</v>
      </c>
      <c r="BG10" s="309">
        <v>4.175484</v>
      </c>
      <c r="BH10" s="309">
        <v>3.6464189999999999</v>
      </c>
      <c r="BI10" s="309">
        <v>3.8656779999999999</v>
      </c>
      <c r="BJ10" s="309">
        <v>4.1029450000000001</v>
      </c>
      <c r="BK10" s="309">
        <v>4.5168340000000002</v>
      </c>
      <c r="BL10" s="309">
        <v>3.8108019999999998</v>
      </c>
      <c r="BM10" s="309">
        <v>4.1711850000000004</v>
      </c>
      <c r="BN10" s="309">
        <v>3.7796979999999998</v>
      </c>
      <c r="BO10" s="309">
        <v>4.280367</v>
      </c>
      <c r="BP10" s="309">
        <v>4.6680820000000001</v>
      </c>
      <c r="BQ10" s="309">
        <v>5.3866839999999998</v>
      </c>
      <c r="BR10" s="309">
        <v>5.5277409999999998</v>
      </c>
      <c r="BS10" s="309">
        <v>4.1459289999999998</v>
      </c>
      <c r="BT10" s="309">
        <v>3.62459</v>
      </c>
      <c r="BU10" s="309">
        <v>3.8480789999999998</v>
      </c>
      <c r="BV10" s="309">
        <v>4.101451</v>
      </c>
    </row>
    <row r="11" spans="1:74" ht="11.15" customHeight="1" x14ac:dyDescent="0.25">
      <c r="A11" s="104" t="s">
        <v>1111</v>
      </c>
      <c r="B11" s="130" t="s">
        <v>394</v>
      </c>
      <c r="C11" s="266">
        <v>377.31554061000003</v>
      </c>
      <c r="D11" s="266">
        <v>310.41437148</v>
      </c>
      <c r="E11" s="266">
        <v>325.95009970000001</v>
      </c>
      <c r="F11" s="266">
        <v>303.66356540999999</v>
      </c>
      <c r="G11" s="266">
        <v>343.04536069</v>
      </c>
      <c r="H11" s="266">
        <v>376.16432748</v>
      </c>
      <c r="I11" s="266">
        <v>415.72567986000001</v>
      </c>
      <c r="J11" s="266">
        <v>413.02952680999999</v>
      </c>
      <c r="K11" s="266">
        <v>359.44796163000001</v>
      </c>
      <c r="L11" s="266">
        <v>327.76651714000002</v>
      </c>
      <c r="M11" s="266">
        <v>324.89695298999999</v>
      </c>
      <c r="N11" s="266">
        <v>345.31355060999999</v>
      </c>
      <c r="O11" s="266">
        <v>362.85024602999999</v>
      </c>
      <c r="P11" s="266">
        <v>318.16033723999999</v>
      </c>
      <c r="Q11" s="266">
        <v>329.05798745999999</v>
      </c>
      <c r="R11" s="266">
        <v>299.04894548999999</v>
      </c>
      <c r="S11" s="266">
        <v>333.46444365000002</v>
      </c>
      <c r="T11" s="266">
        <v>356.61856985999998</v>
      </c>
      <c r="U11" s="266">
        <v>413.72296354999997</v>
      </c>
      <c r="V11" s="266">
        <v>405.50960748</v>
      </c>
      <c r="W11" s="266">
        <v>364.03544517</v>
      </c>
      <c r="X11" s="266">
        <v>322.54814792000002</v>
      </c>
      <c r="Y11" s="266">
        <v>319.44442694999998</v>
      </c>
      <c r="Z11" s="266">
        <v>342.43852133000001</v>
      </c>
      <c r="AA11" s="266">
        <v>345.03241971</v>
      </c>
      <c r="AB11" s="266">
        <v>322.38162364999999</v>
      </c>
      <c r="AC11" s="266">
        <v>313.36433731</v>
      </c>
      <c r="AD11" s="266">
        <v>282.82731482999998</v>
      </c>
      <c r="AE11" s="266">
        <v>308.29838452000001</v>
      </c>
      <c r="AF11" s="266">
        <v>355.64830422</v>
      </c>
      <c r="AG11" s="266">
        <v>414.98881591000003</v>
      </c>
      <c r="AH11" s="266">
        <v>404.16236146</v>
      </c>
      <c r="AI11" s="266">
        <v>336.99836570999997</v>
      </c>
      <c r="AJ11" s="266">
        <v>317.41584126999999</v>
      </c>
      <c r="AK11" s="266">
        <v>304.66340595000003</v>
      </c>
      <c r="AL11" s="266">
        <v>348.66847682000002</v>
      </c>
      <c r="AM11" s="266">
        <v>354.94102586999998</v>
      </c>
      <c r="AN11" s="266">
        <v>329.15025657000001</v>
      </c>
      <c r="AO11" s="266">
        <v>316.11084951999999</v>
      </c>
      <c r="AP11" s="266">
        <v>295.82785928999999</v>
      </c>
      <c r="AQ11" s="266">
        <v>322.55336155999998</v>
      </c>
      <c r="AR11" s="266">
        <v>378.19608504000001</v>
      </c>
      <c r="AS11" s="266">
        <v>409.16709653999999</v>
      </c>
      <c r="AT11" s="266">
        <v>416.72961206999997</v>
      </c>
      <c r="AU11" s="266">
        <v>350.94587252999997</v>
      </c>
      <c r="AV11" s="266">
        <v>322.48963895000003</v>
      </c>
      <c r="AW11" s="266">
        <v>316.65681411000003</v>
      </c>
      <c r="AX11" s="266">
        <v>342.09710401000001</v>
      </c>
      <c r="AY11" s="266">
        <v>383.63935807000001</v>
      </c>
      <c r="AZ11" s="266">
        <v>326.3236</v>
      </c>
      <c r="BA11" s="266">
        <v>327.4341</v>
      </c>
      <c r="BB11" s="309">
        <v>301.57619999999997</v>
      </c>
      <c r="BC11" s="309">
        <v>332.93959999999998</v>
      </c>
      <c r="BD11" s="309">
        <v>375.71249999999998</v>
      </c>
      <c r="BE11" s="309">
        <v>421.0308</v>
      </c>
      <c r="BF11" s="309">
        <v>414.58190000000002</v>
      </c>
      <c r="BG11" s="309">
        <v>353.73169999999999</v>
      </c>
      <c r="BH11" s="309">
        <v>325.81639999999999</v>
      </c>
      <c r="BI11" s="309">
        <v>319.22789999999998</v>
      </c>
      <c r="BJ11" s="309">
        <v>350.2559</v>
      </c>
      <c r="BK11" s="309">
        <v>366.3571</v>
      </c>
      <c r="BL11" s="309">
        <v>324.03190000000001</v>
      </c>
      <c r="BM11" s="309">
        <v>329.08980000000003</v>
      </c>
      <c r="BN11" s="309">
        <v>305.82</v>
      </c>
      <c r="BO11" s="309">
        <v>336.85660000000001</v>
      </c>
      <c r="BP11" s="309">
        <v>377.97160000000002</v>
      </c>
      <c r="BQ11" s="309">
        <v>425.93169999999998</v>
      </c>
      <c r="BR11" s="309">
        <v>419.65859999999998</v>
      </c>
      <c r="BS11" s="309">
        <v>358.1311</v>
      </c>
      <c r="BT11" s="309">
        <v>330.27170000000001</v>
      </c>
      <c r="BU11" s="309">
        <v>323.53919999999999</v>
      </c>
      <c r="BV11" s="309">
        <v>355.78089999999997</v>
      </c>
    </row>
    <row r="12" spans="1:74" ht="11.15" customHeight="1" x14ac:dyDescent="0.25">
      <c r="A12" s="104" t="s">
        <v>1112</v>
      </c>
      <c r="B12" s="130" t="s">
        <v>345</v>
      </c>
      <c r="C12" s="266">
        <v>20.451366190000002</v>
      </c>
      <c r="D12" s="266">
        <v>6.6623294639999999</v>
      </c>
      <c r="E12" s="266">
        <v>17.446184526</v>
      </c>
      <c r="F12" s="266">
        <v>14.188309439999999</v>
      </c>
      <c r="G12" s="266">
        <v>28.074630935999998</v>
      </c>
      <c r="H12" s="266">
        <v>26.071451249999999</v>
      </c>
      <c r="I12" s="266">
        <v>27.727248128999999</v>
      </c>
      <c r="J12" s="266">
        <v>18.839223187000002</v>
      </c>
      <c r="K12" s="266">
        <v>10.19449152</v>
      </c>
      <c r="L12" s="266">
        <v>6.8050747400000002</v>
      </c>
      <c r="M12" s="266">
        <v>22.43056017</v>
      </c>
      <c r="N12" s="266">
        <v>20.753591885999999</v>
      </c>
      <c r="O12" s="266">
        <v>21.713023007</v>
      </c>
      <c r="P12" s="266">
        <v>11.418893444</v>
      </c>
      <c r="Q12" s="266">
        <v>15.484041789000001</v>
      </c>
      <c r="R12" s="266">
        <v>14.23862739</v>
      </c>
      <c r="S12" s="266">
        <v>25.247558531999999</v>
      </c>
      <c r="T12" s="266">
        <v>23.429197649999999</v>
      </c>
      <c r="U12" s="266">
        <v>24.830550251999998</v>
      </c>
      <c r="V12" s="266">
        <v>20.107362568999999</v>
      </c>
      <c r="W12" s="266">
        <v>11.54061885</v>
      </c>
      <c r="X12" s="266">
        <v>2.514006411</v>
      </c>
      <c r="Y12" s="266">
        <v>21.904673760000001</v>
      </c>
      <c r="Z12" s="266">
        <v>20.050287725</v>
      </c>
      <c r="AA12" s="266">
        <v>16.787939423000001</v>
      </c>
      <c r="AB12" s="266">
        <v>15.957920335000001</v>
      </c>
      <c r="AC12" s="266">
        <v>11.613043114</v>
      </c>
      <c r="AD12" s="266">
        <v>9.6951013199999991</v>
      </c>
      <c r="AE12" s="266">
        <v>22.672501186000002</v>
      </c>
      <c r="AF12" s="266">
        <v>24.293589359999999</v>
      </c>
      <c r="AG12" s="266">
        <v>23.412408689999999</v>
      </c>
      <c r="AH12" s="266">
        <v>23.183940178</v>
      </c>
      <c r="AI12" s="266">
        <v>3.3171312300000002</v>
      </c>
      <c r="AJ12" s="266">
        <v>9.5479520430000004</v>
      </c>
      <c r="AK12" s="266">
        <v>16.435599239999998</v>
      </c>
      <c r="AL12" s="266">
        <v>21.168353410000002</v>
      </c>
      <c r="AM12" s="266">
        <v>21.684282596999999</v>
      </c>
      <c r="AN12" s="266">
        <v>20.512806076</v>
      </c>
      <c r="AO12" s="266">
        <v>12.047828002999999</v>
      </c>
      <c r="AP12" s="266">
        <v>13.87948956</v>
      </c>
      <c r="AQ12" s="266">
        <v>22.673697848</v>
      </c>
      <c r="AR12" s="266">
        <v>29.338584059999999</v>
      </c>
      <c r="AS12" s="266">
        <v>24.361384565000002</v>
      </c>
      <c r="AT12" s="266">
        <v>24.260161133</v>
      </c>
      <c r="AU12" s="266">
        <v>3.8140752299999998</v>
      </c>
      <c r="AV12" s="266">
        <v>9.9075375040000004</v>
      </c>
      <c r="AW12" s="266">
        <v>18.66297411</v>
      </c>
      <c r="AX12" s="266">
        <v>23.467559302000002</v>
      </c>
      <c r="AY12" s="266">
        <v>34.719703742999997</v>
      </c>
      <c r="AZ12" s="266">
        <v>15.053750000000001</v>
      </c>
      <c r="BA12" s="266">
        <v>18.006920000000001</v>
      </c>
      <c r="BB12" s="309">
        <v>13.72716</v>
      </c>
      <c r="BC12" s="309">
        <v>26.081869999999999</v>
      </c>
      <c r="BD12" s="309">
        <v>25.606529999999999</v>
      </c>
      <c r="BE12" s="309">
        <v>27.578389999999999</v>
      </c>
      <c r="BF12" s="309">
        <v>21.771699999999999</v>
      </c>
      <c r="BG12" s="309">
        <v>4.0198879999999999</v>
      </c>
      <c r="BH12" s="309">
        <v>8.8073149999999991</v>
      </c>
      <c r="BI12" s="309">
        <v>17.797519999999999</v>
      </c>
      <c r="BJ12" s="309">
        <v>24.23593</v>
      </c>
      <c r="BK12" s="309">
        <v>18.484089999999998</v>
      </c>
      <c r="BL12" s="309">
        <v>9.1366809999999994</v>
      </c>
      <c r="BM12" s="309">
        <v>14.6297</v>
      </c>
      <c r="BN12" s="309">
        <v>12.878119999999999</v>
      </c>
      <c r="BO12" s="309">
        <v>26.22504</v>
      </c>
      <c r="BP12" s="309">
        <v>25.711510000000001</v>
      </c>
      <c r="BQ12" s="309">
        <v>28.42118</v>
      </c>
      <c r="BR12" s="309">
        <v>22.034929999999999</v>
      </c>
      <c r="BS12" s="309">
        <v>4.0662890000000003</v>
      </c>
      <c r="BT12" s="309">
        <v>8.9057720000000007</v>
      </c>
      <c r="BU12" s="309">
        <v>18.020330000000001</v>
      </c>
      <c r="BV12" s="309">
        <v>24.6098</v>
      </c>
    </row>
    <row r="13" spans="1:74" ht="11.15" customHeight="1" x14ac:dyDescent="0.25">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342"/>
      <c r="BC13" s="342"/>
      <c r="BD13" s="342"/>
      <c r="BE13" s="342"/>
      <c r="BF13" s="342"/>
      <c r="BG13" s="342"/>
      <c r="BH13" s="342"/>
      <c r="BI13" s="342"/>
      <c r="BJ13" s="342"/>
      <c r="BK13" s="342"/>
      <c r="BL13" s="342"/>
      <c r="BM13" s="342"/>
      <c r="BN13" s="342"/>
      <c r="BO13" s="342"/>
      <c r="BP13" s="342"/>
      <c r="BQ13" s="342"/>
      <c r="BR13" s="342"/>
      <c r="BS13" s="342"/>
      <c r="BT13" s="342"/>
      <c r="BU13" s="342"/>
      <c r="BV13" s="342"/>
    </row>
    <row r="14" spans="1:74" ht="11.15" customHeight="1" x14ac:dyDescent="0.25">
      <c r="A14" s="101"/>
      <c r="B14" s="106" t="s">
        <v>1113</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342"/>
      <c r="BC14" s="342"/>
      <c r="BD14" s="342"/>
      <c r="BE14" s="342"/>
      <c r="BF14" s="342"/>
      <c r="BG14" s="342"/>
      <c r="BH14" s="342"/>
      <c r="BI14" s="342"/>
      <c r="BJ14" s="342"/>
      <c r="BK14" s="342"/>
      <c r="BL14" s="342"/>
      <c r="BM14" s="342"/>
      <c r="BN14" s="342"/>
      <c r="BO14" s="342"/>
      <c r="BP14" s="342"/>
      <c r="BQ14" s="342"/>
      <c r="BR14" s="342"/>
      <c r="BS14" s="342"/>
      <c r="BT14" s="342"/>
      <c r="BU14" s="342"/>
      <c r="BV14" s="342"/>
    </row>
    <row r="15" spans="1:74" ht="11.15" customHeight="1" x14ac:dyDescent="0.25">
      <c r="A15" s="104" t="s">
        <v>1115</v>
      </c>
      <c r="B15" s="130" t="s">
        <v>453</v>
      </c>
      <c r="C15" s="266">
        <v>344.47768725999998</v>
      </c>
      <c r="D15" s="266">
        <v>292.73228571999999</v>
      </c>
      <c r="E15" s="266">
        <v>296.99930432000002</v>
      </c>
      <c r="F15" s="266">
        <v>278.46798770999999</v>
      </c>
      <c r="G15" s="266">
        <v>303.24800751999999</v>
      </c>
      <c r="H15" s="266">
        <v>338.08298550000001</v>
      </c>
      <c r="I15" s="266">
        <v>375.02342721000002</v>
      </c>
      <c r="J15" s="266">
        <v>381.13062932999998</v>
      </c>
      <c r="K15" s="266">
        <v>337.26254879999999</v>
      </c>
      <c r="L15" s="266">
        <v>309.11358696000002</v>
      </c>
      <c r="M15" s="266">
        <v>290.50709978999998</v>
      </c>
      <c r="N15" s="266">
        <v>312.13971083000001</v>
      </c>
      <c r="O15" s="266">
        <v>328.60925101999999</v>
      </c>
      <c r="P15" s="266">
        <v>295.79769324</v>
      </c>
      <c r="Q15" s="266">
        <v>301.85269314999999</v>
      </c>
      <c r="R15" s="266">
        <v>273.89983767000001</v>
      </c>
      <c r="S15" s="266">
        <v>296.80173617000003</v>
      </c>
      <c r="T15" s="266">
        <v>321.4616049</v>
      </c>
      <c r="U15" s="266">
        <v>376.09482069000001</v>
      </c>
      <c r="V15" s="266">
        <v>372.57408714000002</v>
      </c>
      <c r="W15" s="266">
        <v>340.4628012</v>
      </c>
      <c r="X15" s="266">
        <v>308.24120550999999</v>
      </c>
      <c r="Y15" s="266">
        <v>285.53204147999998</v>
      </c>
      <c r="Z15" s="266">
        <v>309.82269079000002</v>
      </c>
      <c r="AA15" s="266">
        <v>315.53278978999998</v>
      </c>
      <c r="AB15" s="266">
        <v>294.65940476999998</v>
      </c>
      <c r="AC15" s="266">
        <v>289.89378031000001</v>
      </c>
      <c r="AD15" s="266">
        <v>262.40056178999998</v>
      </c>
      <c r="AE15" s="266">
        <v>274.70708122000002</v>
      </c>
      <c r="AF15" s="266">
        <v>320.05572389999998</v>
      </c>
      <c r="AG15" s="266">
        <v>379.53004105000002</v>
      </c>
      <c r="AH15" s="266">
        <v>368.88450403000002</v>
      </c>
      <c r="AI15" s="266">
        <v>322.5545133</v>
      </c>
      <c r="AJ15" s="266">
        <v>296.87657754999998</v>
      </c>
      <c r="AK15" s="266">
        <v>277.24920096</v>
      </c>
      <c r="AL15" s="266">
        <v>315.33030213000001</v>
      </c>
      <c r="AM15" s="266">
        <v>320.93564121999998</v>
      </c>
      <c r="AN15" s="266">
        <v>298.68828051999998</v>
      </c>
      <c r="AO15" s="266">
        <v>293.37813476999997</v>
      </c>
      <c r="AP15" s="266">
        <v>271.62255305999997</v>
      </c>
      <c r="AQ15" s="266">
        <v>289.04097601000001</v>
      </c>
      <c r="AR15" s="266">
        <v>337.53173880000003</v>
      </c>
      <c r="AS15" s="266">
        <v>372.67852366</v>
      </c>
      <c r="AT15" s="266">
        <v>380.39884023000002</v>
      </c>
      <c r="AU15" s="266">
        <v>336.01329959999998</v>
      </c>
      <c r="AV15" s="266">
        <v>301.30995782999997</v>
      </c>
      <c r="AW15" s="266">
        <v>286.35998790000002</v>
      </c>
      <c r="AX15" s="266">
        <v>306.58123193</v>
      </c>
      <c r="AY15" s="266">
        <v>336.69183415999998</v>
      </c>
      <c r="AZ15" s="266">
        <v>300.43775615999999</v>
      </c>
      <c r="BA15" s="266">
        <v>297.88397734</v>
      </c>
      <c r="BB15" s="309">
        <v>276.89600000000002</v>
      </c>
      <c r="BC15" s="309">
        <v>295.47570000000002</v>
      </c>
      <c r="BD15" s="309">
        <v>338.40120000000002</v>
      </c>
      <c r="BE15" s="309">
        <v>380.87450000000001</v>
      </c>
      <c r="BF15" s="309">
        <v>380.23020000000002</v>
      </c>
      <c r="BG15" s="309">
        <v>337.96170000000001</v>
      </c>
      <c r="BH15" s="309">
        <v>305.50900000000001</v>
      </c>
      <c r="BI15" s="309">
        <v>289.7731</v>
      </c>
      <c r="BJ15" s="309">
        <v>313.64510000000001</v>
      </c>
      <c r="BK15" s="309">
        <v>335.54950000000002</v>
      </c>
      <c r="BL15" s="309">
        <v>303.9522</v>
      </c>
      <c r="BM15" s="309">
        <v>302.77370000000002</v>
      </c>
      <c r="BN15" s="309">
        <v>281.8322</v>
      </c>
      <c r="BO15" s="309">
        <v>299.03460000000001</v>
      </c>
      <c r="BP15" s="309">
        <v>340.35550000000001</v>
      </c>
      <c r="BQ15" s="309">
        <v>384.70330000000001</v>
      </c>
      <c r="BR15" s="309">
        <v>384.81659999999999</v>
      </c>
      <c r="BS15" s="309">
        <v>342.10550000000001</v>
      </c>
      <c r="BT15" s="309">
        <v>309.66390000000001</v>
      </c>
      <c r="BU15" s="309">
        <v>293.67809999999997</v>
      </c>
      <c r="BV15" s="309">
        <v>318.62369999999999</v>
      </c>
    </row>
    <row r="16" spans="1:74" ht="11.15" customHeight="1" x14ac:dyDescent="0.25">
      <c r="A16" s="730" t="s">
        <v>1151</v>
      </c>
      <c r="B16" s="130" t="s">
        <v>388</v>
      </c>
      <c r="C16" s="266">
        <v>148.91738377999999</v>
      </c>
      <c r="D16" s="266">
        <v>113.75128017999999</v>
      </c>
      <c r="E16" s="266">
        <v>107.218431</v>
      </c>
      <c r="F16" s="266">
        <v>95.453615799999994</v>
      </c>
      <c r="G16" s="266">
        <v>103.84799901</v>
      </c>
      <c r="H16" s="266">
        <v>129.91289918999999</v>
      </c>
      <c r="I16" s="266">
        <v>153.56605024000001</v>
      </c>
      <c r="J16" s="266">
        <v>153.49649427</v>
      </c>
      <c r="K16" s="266">
        <v>128.90979259</v>
      </c>
      <c r="L16" s="266">
        <v>107.0487529</v>
      </c>
      <c r="M16" s="266">
        <v>103.78995653</v>
      </c>
      <c r="N16" s="266">
        <v>123.18040376</v>
      </c>
      <c r="O16" s="266">
        <v>133.31755021000001</v>
      </c>
      <c r="P16" s="266">
        <v>116.60800242000001</v>
      </c>
      <c r="Q16" s="266">
        <v>112.60541507000001</v>
      </c>
      <c r="R16" s="266">
        <v>90.383821839999996</v>
      </c>
      <c r="S16" s="266">
        <v>100.33107133</v>
      </c>
      <c r="T16" s="266">
        <v>120.11616995999999</v>
      </c>
      <c r="U16" s="266">
        <v>153.74888910000001</v>
      </c>
      <c r="V16" s="266">
        <v>150.08305576000001</v>
      </c>
      <c r="W16" s="266">
        <v>131.5667267</v>
      </c>
      <c r="X16" s="266">
        <v>107.99720824000001</v>
      </c>
      <c r="Y16" s="266">
        <v>102.45292212</v>
      </c>
      <c r="Z16" s="266">
        <v>121.07807665</v>
      </c>
      <c r="AA16" s="266">
        <v>124.44221134999999</v>
      </c>
      <c r="AB16" s="266">
        <v>112.12288192</v>
      </c>
      <c r="AC16" s="266">
        <v>104.25494275</v>
      </c>
      <c r="AD16" s="266">
        <v>97.759203060000004</v>
      </c>
      <c r="AE16" s="266">
        <v>105.68094311</v>
      </c>
      <c r="AF16" s="266">
        <v>131.53805062999999</v>
      </c>
      <c r="AG16" s="266">
        <v>167.10814163000001</v>
      </c>
      <c r="AH16" s="266">
        <v>158.93914744</v>
      </c>
      <c r="AI16" s="266">
        <v>127.82389320999999</v>
      </c>
      <c r="AJ16" s="266">
        <v>105.51393613</v>
      </c>
      <c r="AK16" s="266">
        <v>99.660936559999996</v>
      </c>
      <c r="AL16" s="266">
        <v>129.76075834</v>
      </c>
      <c r="AM16" s="266">
        <v>137.12739006999999</v>
      </c>
      <c r="AN16" s="266">
        <v>126.96992032999999</v>
      </c>
      <c r="AO16" s="266">
        <v>114.42639382999999</v>
      </c>
      <c r="AP16" s="266">
        <v>94.177116690000005</v>
      </c>
      <c r="AQ16" s="266">
        <v>101.49831532</v>
      </c>
      <c r="AR16" s="266">
        <v>132.83360027000001</v>
      </c>
      <c r="AS16" s="266">
        <v>155.32512262</v>
      </c>
      <c r="AT16" s="266">
        <v>158.65132155000001</v>
      </c>
      <c r="AU16" s="266">
        <v>131.86386303</v>
      </c>
      <c r="AV16" s="266">
        <v>104.5808024</v>
      </c>
      <c r="AW16" s="266">
        <v>101.0301503</v>
      </c>
      <c r="AX16" s="266">
        <v>118.08463096</v>
      </c>
      <c r="AY16" s="266">
        <v>140.59360425</v>
      </c>
      <c r="AZ16" s="266">
        <v>121.5405031</v>
      </c>
      <c r="BA16" s="266">
        <v>111.21247182</v>
      </c>
      <c r="BB16" s="309">
        <v>93.718680000000006</v>
      </c>
      <c r="BC16" s="309">
        <v>101.4774</v>
      </c>
      <c r="BD16" s="309">
        <v>129.07560000000001</v>
      </c>
      <c r="BE16" s="309">
        <v>157.7689</v>
      </c>
      <c r="BF16" s="309">
        <v>154.86949999999999</v>
      </c>
      <c r="BG16" s="309">
        <v>129.60069999999999</v>
      </c>
      <c r="BH16" s="309">
        <v>105.0018</v>
      </c>
      <c r="BI16" s="309">
        <v>101.06870000000001</v>
      </c>
      <c r="BJ16" s="309">
        <v>122.0742</v>
      </c>
      <c r="BK16" s="309">
        <v>136.8724</v>
      </c>
      <c r="BL16" s="309">
        <v>122.5852</v>
      </c>
      <c r="BM16" s="309">
        <v>112.9499</v>
      </c>
      <c r="BN16" s="309">
        <v>95.925799999999995</v>
      </c>
      <c r="BO16" s="309">
        <v>102.7454</v>
      </c>
      <c r="BP16" s="309">
        <v>128.95259999999999</v>
      </c>
      <c r="BQ16" s="309">
        <v>159.02709999999999</v>
      </c>
      <c r="BR16" s="309">
        <v>156.8954</v>
      </c>
      <c r="BS16" s="309">
        <v>131.3896</v>
      </c>
      <c r="BT16" s="309">
        <v>107.0067</v>
      </c>
      <c r="BU16" s="309">
        <v>102.9789</v>
      </c>
      <c r="BV16" s="309">
        <v>124.96720000000001</v>
      </c>
    </row>
    <row r="17" spans="1:74" ht="11.15" customHeight="1" x14ac:dyDescent="0.25">
      <c r="A17" s="501" t="s">
        <v>1162</v>
      </c>
      <c r="B17" s="130" t="s">
        <v>387</v>
      </c>
      <c r="C17" s="266">
        <v>114.92525915</v>
      </c>
      <c r="D17" s="266">
        <v>102.68544876999999</v>
      </c>
      <c r="E17" s="266">
        <v>108.10834278</v>
      </c>
      <c r="F17" s="266">
        <v>103.33147963</v>
      </c>
      <c r="G17" s="266">
        <v>113.17548257999999</v>
      </c>
      <c r="H17" s="266">
        <v>122.01117547</v>
      </c>
      <c r="I17" s="266">
        <v>131.52157206000001</v>
      </c>
      <c r="J17" s="266">
        <v>134.84807015999999</v>
      </c>
      <c r="K17" s="266">
        <v>122.03347847000001</v>
      </c>
      <c r="L17" s="266">
        <v>116.13334136</v>
      </c>
      <c r="M17" s="266">
        <v>104.98311214</v>
      </c>
      <c r="N17" s="266">
        <v>107.99808272</v>
      </c>
      <c r="O17" s="266">
        <v>112.0123883</v>
      </c>
      <c r="P17" s="266">
        <v>102.07087865</v>
      </c>
      <c r="Q17" s="266">
        <v>107.46819988</v>
      </c>
      <c r="R17" s="266">
        <v>102.44593962</v>
      </c>
      <c r="S17" s="266">
        <v>111.20095272</v>
      </c>
      <c r="T17" s="266">
        <v>115.74502704</v>
      </c>
      <c r="U17" s="266">
        <v>130.95145260999999</v>
      </c>
      <c r="V17" s="266">
        <v>130.77617383</v>
      </c>
      <c r="W17" s="266">
        <v>122.05915072000001</v>
      </c>
      <c r="X17" s="266">
        <v>115.30490274</v>
      </c>
      <c r="Y17" s="266">
        <v>102.84001359</v>
      </c>
      <c r="Z17" s="266">
        <v>108.00147573</v>
      </c>
      <c r="AA17" s="266">
        <v>109.81219557999999</v>
      </c>
      <c r="AB17" s="266">
        <v>103.01476878</v>
      </c>
      <c r="AC17" s="266">
        <v>104.10984329999999</v>
      </c>
      <c r="AD17" s="266">
        <v>91.405772409999997</v>
      </c>
      <c r="AE17" s="266">
        <v>94.299162929999994</v>
      </c>
      <c r="AF17" s="266">
        <v>109.59271993</v>
      </c>
      <c r="AG17" s="266">
        <v>127.10748119</v>
      </c>
      <c r="AH17" s="266">
        <v>123.0568842</v>
      </c>
      <c r="AI17" s="266">
        <v>113.21974254</v>
      </c>
      <c r="AJ17" s="266">
        <v>108.46818857</v>
      </c>
      <c r="AK17" s="266">
        <v>97.896620040000002</v>
      </c>
      <c r="AL17" s="266">
        <v>105.45620390000001</v>
      </c>
      <c r="AM17" s="266">
        <v>104.13520396</v>
      </c>
      <c r="AN17" s="266">
        <v>98.028176770000002</v>
      </c>
      <c r="AO17" s="266">
        <v>102.11220831</v>
      </c>
      <c r="AP17" s="266">
        <v>98.199877459999996</v>
      </c>
      <c r="AQ17" s="266">
        <v>104.40325306</v>
      </c>
      <c r="AR17" s="266">
        <v>118.87871692</v>
      </c>
      <c r="AS17" s="266">
        <v>127.40383592000001</v>
      </c>
      <c r="AT17" s="266">
        <v>130.99808356</v>
      </c>
      <c r="AU17" s="266">
        <v>118.79316872</v>
      </c>
      <c r="AV17" s="266">
        <v>112.16077102</v>
      </c>
      <c r="AW17" s="266">
        <v>103.31097541</v>
      </c>
      <c r="AX17" s="266">
        <v>106.35729963999999</v>
      </c>
      <c r="AY17" s="266">
        <v>112.24771502999999</v>
      </c>
      <c r="AZ17" s="266">
        <v>99.999374540999995</v>
      </c>
      <c r="BA17" s="266">
        <v>106.40140601</v>
      </c>
      <c r="BB17" s="309">
        <v>101.2743</v>
      </c>
      <c r="BC17" s="309">
        <v>108.4419</v>
      </c>
      <c r="BD17" s="309">
        <v>121.081</v>
      </c>
      <c r="BE17" s="309">
        <v>131.023</v>
      </c>
      <c r="BF17" s="309">
        <v>132.03909999999999</v>
      </c>
      <c r="BG17" s="309">
        <v>119.82859999999999</v>
      </c>
      <c r="BH17" s="309">
        <v>113.5719</v>
      </c>
      <c r="BI17" s="309">
        <v>104.5057</v>
      </c>
      <c r="BJ17" s="309">
        <v>107.09529999999999</v>
      </c>
      <c r="BK17" s="309">
        <v>112.6142</v>
      </c>
      <c r="BL17" s="309">
        <v>100.2972</v>
      </c>
      <c r="BM17" s="309">
        <v>107.4121</v>
      </c>
      <c r="BN17" s="309">
        <v>101.7835</v>
      </c>
      <c r="BO17" s="309">
        <v>108.6658</v>
      </c>
      <c r="BP17" s="309">
        <v>121.0947</v>
      </c>
      <c r="BQ17" s="309">
        <v>131.4314</v>
      </c>
      <c r="BR17" s="309">
        <v>132.4802</v>
      </c>
      <c r="BS17" s="309">
        <v>120.20099999999999</v>
      </c>
      <c r="BT17" s="309">
        <v>113.89570000000001</v>
      </c>
      <c r="BU17" s="309">
        <v>104.8026</v>
      </c>
      <c r="BV17" s="309">
        <v>107.4165</v>
      </c>
    </row>
    <row r="18" spans="1:74" ht="11.15" customHeight="1" x14ac:dyDescent="0.25">
      <c r="A18" s="501" t="s">
        <v>1173</v>
      </c>
      <c r="B18" s="130" t="s">
        <v>386</v>
      </c>
      <c r="C18" s="266">
        <v>79.889791200000005</v>
      </c>
      <c r="D18" s="266">
        <v>75.661188859999996</v>
      </c>
      <c r="E18" s="266">
        <v>81.052926760000005</v>
      </c>
      <c r="F18" s="266">
        <v>79.083418890000004</v>
      </c>
      <c r="G18" s="266">
        <v>85.637647099999995</v>
      </c>
      <c r="H18" s="266">
        <v>85.536241020000006</v>
      </c>
      <c r="I18" s="266">
        <v>89.301356670000004</v>
      </c>
      <c r="J18" s="266">
        <v>92.105751400000003</v>
      </c>
      <c r="K18" s="266">
        <v>85.678994119999999</v>
      </c>
      <c r="L18" s="266">
        <v>85.300743479999994</v>
      </c>
      <c r="M18" s="266">
        <v>81.118357430000003</v>
      </c>
      <c r="N18" s="266">
        <v>80.306136300000006</v>
      </c>
      <c r="O18" s="266">
        <v>82.609756970000007</v>
      </c>
      <c r="P18" s="266">
        <v>76.447262789999996</v>
      </c>
      <c r="Q18" s="266">
        <v>81.092831009999998</v>
      </c>
      <c r="R18" s="266">
        <v>80.459758440000002</v>
      </c>
      <c r="S18" s="266">
        <v>84.661293049999998</v>
      </c>
      <c r="T18" s="266">
        <v>84.991994640000001</v>
      </c>
      <c r="U18" s="266">
        <v>90.752186690000002</v>
      </c>
      <c r="V18" s="266">
        <v>91.061842179999999</v>
      </c>
      <c r="W18" s="266">
        <v>86.160376979999995</v>
      </c>
      <c r="X18" s="266">
        <v>84.396137409999994</v>
      </c>
      <c r="Y18" s="266">
        <v>79.624664109999998</v>
      </c>
      <c r="Z18" s="266">
        <v>80.094745140000001</v>
      </c>
      <c r="AA18" s="266">
        <v>80.608512529999999</v>
      </c>
      <c r="AB18" s="266">
        <v>78.902731709999998</v>
      </c>
      <c r="AC18" s="266">
        <v>80.930615950000004</v>
      </c>
      <c r="AD18" s="266">
        <v>72.791102109999997</v>
      </c>
      <c r="AE18" s="266">
        <v>74.273010369999994</v>
      </c>
      <c r="AF18" s="266">
        <v>78.444678800000005</v>
      </c>
      <c r="AG18" s="266">
        <v>84.758379599999998</v>
      </c>
      <c r="AH18" s="266">
        <v>86.366130150000004</v>
      </c>
      <c r="AI18" s="266">
        <v>80.976889589999999</v>
      </c>
      <c r="AJ18" s="266">
        <v>82.371380549999998</v>
      </c>
      <c r="AK18" s="266">
        <v>79.166796180000006</v>
      </c>
      <c r="AL18" s="266">
        <v>79.49180088</v>
      </c>
      <c r="AM18" s="266">
        <v>79.104377459999995</v>
      </c>
      <c r="AN18" s="266">
        <v>73.137737520000002</v>
      </c>
      <c r="AO18" s="266">
        <v>76.293216670000007</v>
      </c>
      <c r="AP18" s="266">
        <v>78.736037569999993</v>
      </c>
      <c r="AQ18" s="266">
        <v>82.650548299999997</v>
      </c>
      <c r="AR18" s="266">
        <v>85.300746720000006</v>
      </c>
      <c r="AS18" s="266">
        <v>89.39103016</v>
      </c>
      <c r="AT18" s="266">
        <v>90.17620866</v>
      </c>
      <c r="AU18" s="266">
        <v>84.825103060000004</v>
      </c>
      <c r="AV18" s="266">
        <v>84.035941539999996</v>
      </c>
      <c r="AW18" s="266">
        <v>81.528277959999997</v>
      </c>
      <c r="AX18" s="266">
        <v>81.618125289999995</v>
      </c>
      <c r="AY18" s="266">
        <v>83.286060419999998</v>
      </c>
      <c r="AZ18" s="266">
        <v>78.349049796000003</v>
      </c>
      <c r="BA18" s="266">
        <v>79.725475677999995</v>
      </c>
      <c r="BB18" s="309">
        <v>81.395840000000007</v>
      </c>
      <c r="BC18" s="309">
        <v>85.05865</v>
      </c>
      <c r="BD18" s="309">
        <v>87.725300000000004</v>
      </c>
      <c r="BE18" s="309">
        <v>91.546099999999996</v>
      </c>
      <c r="BF18" s="309">
        <v>92.791529999999995</v>
      </c>
      <c r="BG18" s="309">
        <v>88.010469999999998</v>
      </c>
      <c r="BH18" s="309">
        <v>86.429379999999995</v>
      </c>
      <c r="BI18" s="309">
        <v>83.701509999999999</v>
      </c>
      <c r="BJ18" s="309">
        <v>83.931219999999996</v>
      </c>
      <c r="BK18" s="309">
        <v>85.497200000000007</v>
      </c>
      <c r="BL18" s="309">
        <v>80.517240000000001</v>
      </c>
      <c r="BM18" s="309">
        <v>81.878389999999996</v>
      </c>
      <c r="BN18" s="309">
        <v>83.619219999999999</v>
      </c>
      <c r="BO18" s="309">
        <v>87.129440000000002</v>
      </c>
      <c r="BP18" s="309">
        <v>89.792079999999999</v>
      </c>
      <c r="BQ18" s="309">
        <v>93.711010000000002</v>
      </c>
      <c r="BR18" s="309">
        <v>94.913510000000002</v>
      </c>
      <c r="BS18" s="309">
        <v>89.995279999999994</v>
      </c>
      <c r="BT18" s="309">
        <v>88.25806</v>
      </c>
      <c r="BU18" s="309">
        <v>85.401790000000005</v>
      </c>
      <c r="BV18" s="309">
        <v>85.697900000000004</v>
      </c>
    </row>
    <row r="19" spans="1:74" ht="11.15" customHeight="1" x14ac:dyDescent="0.25">
      <c r="A19" s="501" t="s">
        <v>1389</v>
      </c>
      <c r="B19" s="130" t="s">
        <v>804</v>
      </c>
      <c r="C19" s="266">
        <v>0.74525399999999997</v>
      </c>
      <c r="D19" s="266">
        <v>0.63436700000000001</v>
      </c>
      <c r="E19" s="266">
        <v>0.61960499999999996</v>
      </c>
      <c r="F19" s="266">
        <v>0.59947300000000003</v>
      </c>
      <c r="G19" s="266">
        <v>0.58688099999999999</v>
      </c>
      <c r="H19" s="266">
        <v>0.622672</v>
      </c>
      <c r="I19" s="266">
        <v>0.63444999999999996</v>
      </c>
      <c r="J19" s="266">
        <v>0.680315</v>
      </c>
      <c r="K19" s="266">
        <v>0.64028399999999996</v>
      </c>
      <c r="L19" s="266">
        <v>0.63074799999999998</v>
      </c>
      <c r="M19" s="266">
        <v>0.61567400000000005</v>
      </c>
      <c r="N19" s="266">
        <v>0.65508699999999997</v>
      </c>
      <c r="O19" s="266">
        <v>0.66955799999999999</v>
      </c>
      <c r="P19" s="266">
        <v>0.67154899999999995</v>
      </c>
      <c r="Q19" s="266">
        <v>0.68624700000000005</v>
      </c>
      <c r="R19" s="266">
        <v>0.610317</v>
      </c>
      <c r="S19" s="266">
        <v>0.60841999999999996</v>
      </c>
      <c r="T19" s="266">
        <v>0.60841500000000004</v>
      </c>
      <c r="U19" s="266">
        <v>0.642293</v>
      </c>
      <c r="V19" s="266">
        <v>0.65301399999999998</v>
      </c>
      <c r="W19" s="266">
        <v>0.67654800000000004</v>
      </c>
      <c r="X19" s="266">
        <v>0.54295899999999997</v>
      </c>
      <c r="Y19" s="266">
        <v>0.61444200000000004</v>
      </c>
      <c r="Z19" s="266">
        <v>0.64839599999999997</v>
      </c>
      <c r="AA19" s="266">
        <v>0.66986900000000005</v>
      </c>
      <c r="AB19" s="266">
        <v>0.61902500000000005</v>
      </c>
      <c r="AC19" s="266">
        <v>0.59837700000000005</v>
      </c>
      <c r="AD19" s="266">
        <v>0.44448399999999999</v>
      </c>
      <c r="AE19" s="266">
        <v>0.45396500000000001</v>
      </c>
      <c r="AF19" s="266">
        <v>0.48027199999999998</v>
      </c>
      <c r="AG19" s="266">
        <v>0.55603800000000003</v>
      </c>
      <c r="AH19" s="266">
        <v>0.52234199999999997</v>
      </c>
      <c r="AI19" s="266">
        <v>0.53398599999999996</v>
      </c>
      <c r="AJ19" s="266">
        <v>0.52307300000000001</v>
      </c>
      <c r="AK19" s="266">
        <v>0.52485000000000004</v>
      </c>
      <c r="AL19" s="266">
        <v>0.62154100000000001</v>
      </c>
      <c r="AM19" s="266">
        <v>0.56866700000000003</v>
      </c>
      <c r="AN19" s="266">
        <v>0.55244499999999996</v>
      </c>
      <c r="AO19" s="266">
        <v>0.54631300000000005</v>
      </c>
      <c r="AP19" s="266">
        <v>0.50951999999999997</v>
      </c>
      <c r="AQ19" s="266">
        <v>0.48885899999999999</v>
      </c>
      <c r="AR19" s="266">
        <v>0.51867799999999997</v>
      </c>
      <c r="AS19" s="266">
        <v>0.558535</v>
      </c>
      <c r="AT19" s="266">
        <v>0.57322499999999998</v>
      </c>
      <c r="AU19" s="266">
        <v>0.53116399999999997</v>
      </c>
      <c r="AV19" s="266">
        <v>0.532443</v>
      </c>
      <c r="AW19" s="266">
        <v>0.49058499999999999</v>
      </c>
      <c r="AX19" s="266">
        <v>0.52117599999999997</v>
      </c>
      <c r="AY19" s="266">
        <v>0.56445445999999999</v>
      </c>
      <c r="AZ19" s="266">
        <v>0.54882872946000005</v>
      </c>
      <c r="BA19" s="266">
        <v>0.54462383279000004</v>
      </c>
      <c r="BB19" s="309">
        <v>0.50723399999999996</v>
      </c>
      <c r="BC19" s="309">
        <v>0.49770900000000001</v>
      </c>
      <c r="BD19" s="309">
        <v>0.51921609999999996</v>
      </c>
      <c r="BE19" s="309">
        <v>0.53650750000000003</v>
      </c>
      <c r="BF19" s="309">
        <v>0.53007170000000003</v>
      </c>
      <c r="BG19" s="309">
        <v>0.52193999999999996</v>
      </c>
      <c r="BH19" s="309">
        <v>0.50587910000000003</v>
      </c>
      <c r="BI19" s="309">
        <v>0.49720409999999998</v>
      </c>
      <c r="BJ19" s="309">
        <v>0.54441649999999997</v>
      </c>
      <c r="BK19" s="309">
        <v>0.56568879999999999</v>
      </c>
      <c r="BL19" s="309">
        <v>0.55265960000000003</v>
      </c>
      <c r="BM19" s="309">
        <v>0.53325990000000001</v>
      </c>
      <c r="BN19" s="309">
        <v>0.50366949999999999</v>
      </c>
      <c r="BO19" s="309">
        <v>0.4939907</v>
      </c>
      <c r="BP19" s="309">
        <v>0.51618739999999996</v>
      </c>
      <c r="BQ19" s="309">
        <v>0.53371610000000003</v>
      </c>
      <c r="BR19" s="309">
        <v>0.52752750000000004</v>
      </c>
      <c r="BS19" s="309">
        <v>0.5196151</v>
      </c>
      <c r="BT19" s="309">
        <v>0.50345320000000005</v>
      </c>
      <c r="BU19" s="309">
        <v>0.49490269999999997</v>
      </c>
      <c r="BV19" s="309">
        <v>0.54207130000000003</v>
      </c>
    </row>
    <row r="20" spans="1:74" ht="11.15" customHeight="1" x14ac:dyDescent="0.25">
      <c r="A20" s="104" t="s">
        <v>1116</v>
      </c>
      <c r="B20" s="130" t="s">
        <v>346</v>
      </c>
      <c r="C20" s="266">
        <v>12.386487410000001</v>
      </c>
      <c r="D20" s="266">
        <v>11.01975644</v>
      </c>
      <c r="E20" s="266">
        <v>11.50461088</v>
      </c>
      <c r="F20" s="266">
        <v>11.00726826</v>
      </c>
      <c r="G20" s="266">
        <v>11.722722199</v>
      </c>
      <c r="H20" s="266">
        <v>12.0098907</v>
      </c>
      <c r="I20" s="266">
        <v>12.97500443</v>
      </c>
      <c r="J20" s="266">
        <v>13.05967411</v>
      </c>
      <c r="K20" s="266">
        <v>11.9909214</v>
      </c>
      <c r="L20" s="266">
        <v>11.847855558999999</v>
      </c>
      <c r="M20" s="266">
        <v>11.95929291</v>
      </c>
      <c r="N20" s="266">
        <v>12.420247959999999</v>
      </c>
      <c r="O20" s="266">
        <v>12.527972030000001</v>
      </c>
      <c r="P20" s="266">
        <v>10.943750720000001</v>
      </c>
      <c r="Q20" s="266">
        <v>11.721252829999999</v>
      </c>
      <c r="R20" s="266">
        <v>10.91048043</v>
      </c>
      <c r="S20" s="266">
        <v>11.415149034000001</v>
      </c>
      <c r="T20" s="266">
        <v>11.727767399999999</v>
      </c>
      <c r="U20" s="266">
        <v>12.797592359999999</v>
      </c>
      <c r="V20" s="266">
        <v>12.82815774</v>
      </c>
      <c r="W20" s="266">
        <v>12.032025300000001</v>
      </c>
      <c r="X20" s="266">
        <v>11.792935866000001</v>
      </c>
      <c r="Y20" s="266">
        <v>12.007711860000001</v>
      </c>
      <c r="Z20" s="266">
        <v>12.565542852</v>
      </c>
      <c r="AA20" s="266">
        <v>12.711690430000001</v>
      </c>
      <c r="AB20" s="266">
        <v>11.764298630000001</v>
      </c>
      <c r="AC20" s="266">
        <v>11.857513888</v>
      </c>
      <c r="AD20" s="266">
        <v>10.73165172</v>
      </c>
      <c r="AE20" s="266">
        <v>10.918802113</v>
      </c>
      <c r="AF20" s="266">
        <v>11.2989912</v>
      </c>
      <c r="AG20" s="266">
        <v>12.046366259999999</v>
      </c>
      <c r="AH20" s="266">
        <v>12.09391716</v>
      </c>
      <c r="AI20" s="266">
        <v>11.126721</v>
      </c>
      <c r="AJ20" s="266">
        <v>10.991311671</v>
      </c>
      <c r="AK20" s="266">
        <v>10.97860575</v>
      </c>
      <c r="AL20" s="266">
        <v>12.169821280000001</v>
      </c>
      <c r="AM20" s="266">
        <v>12.3211019</v>
      </c>
      <c r="AN20" s="266">
        <v>9.9491700000000005</v>
      </c>
      <c r="AO20" s="266">
        <v>10.684886746</v>
      </c>
      <c r="AP20" s="266">
        <v>10.32581667</v>
      </c>
      <c r="AQ20" s="266">
        <v>10.838687759000001</v>
      </c>
      <c r="AR20" s="266">
        <v>11.325762299999999</v>
      </c>
      <c r="AS20" s="266">
        <v>12.127188220000001</v>
      </c>
      <c r="AT20" s="266">
        <v>12.070610739999999</v>
      </c>
      <c r="AU20" s="266">
        <v>11.118497700000001</v>
      </c>
      <c r="AV20" s="266">
        <v>11.272143771</v>
      </c>
      <c r="AW20" s="266">
        <v>11.63385195</v>
      </c>
      <c r="AX20" s="266">
        <v>12.048312781</v>
      </c>
      <c r="AY20" s="266">
        <v>12.227820168999999</v>
      </c>
      <c r="AZ20" s="266">
        <v>10.832100000000001</v>
      </c>
      <c r="BA20" s="266">
        <v>11.543200000000001</v>
      </c>
      <c r="BB20" s="309">
        <v>10.95302</v>
      </c>
      <c r="BC20" s="309">
        <v>11.382059999999999</v>
      </c>
      <c r="BD20" s="309">
        <v>11.704840000000001</v>
      </c>
      <c r="BE20" s="309">
        <v>12.57789</v>
      </c>
      <c r="BF20" s="309">
        <v>12.579929999999999</v>
      </c>
      <c r="BG20" s="309">
        <v>11.750030000000001</v>
      </c>
      <c r="BH20" s="309">
        <v>11.500069999999999</v>
      </c>
      <c r="BI20" s="309">
        <v>11.65729</v>
      </c>
      <c r="BJ20" s="309">
        <v>12.374930000000001</v>
      </c>
      <c r="BK20" s="309">
        <v>12.32343</v>
      </c>
      <c r="BL20" s="309">
        <v>10.94303</v>
      </c>
      <c r="BM20" s="309">
        <v>11.68642</v>
      </c>
      <c r="BN20" s="309">
        <v>11.10971</v>
      </c>
      <c r="BO20" s="309">
        <v>11.59698</v>
      </c>
      <c r="BP20" s="309">
        <v>11.90457</v>
      </c>
      <c r="BQ20" s="309">
        <v>12.80728</v>
      </c>
      <c r="BR20" s="309">
        <v>12.80706</v>
      </c>
      <c r="BS20" s="309">
        <v>11.959300000000001</v>
      </c>
      <c r="BT20" s="309">
        <v>11.70204</v>
      </c>
      <c r="BU20" s="309">
        <v>11.840669999999999</v>
      </c>
      <c r="BV20" s="309">
        <v>12.54738</v>
      </c>
    </row>
    <row r="21" spans="1:74" ht="11.15" customHeight="1" x14ac:dyDescent="0.25">
      <c r="A21" s="107" t="s">
        <v>1117</v>
      </c>
      <c r="B21" s="198" t="s">
        <v>454</v>
      </c>
      <c r="C21" s="266">
        <v>356.86417467000001</v>
      </c>
      <c r="D21" s="266">
        <v>303.75204215999997</v>
      </c>
      <c r="E21" s="266">
        <v>308.50391519999999</v>
      </c>
      <c r="F21" s="266">
        <v>289.47525596999998</v>
      </c>
      <c r="G21" s="266">
        <v>314.97072972000001</v>
      </c>
      <c r="H21" s="266">
        <v>350.09287619999998</v>
      </c>
      <c r="I21" s="266">
        <v>387.99843163999998</v>
      </c>
      <c r="J21" s="266">
        <v>394.19030343999998</v>
      </c>
      <c r="K21" s="266">
        <v>349.25347019999998</v>
      </c>
      <c r="L21" s="266">
        <v>320.96144251999999</v>
      </c>
      <c r="M21" s="266">
        <v>302.46639269999997</v>
      </c>
      <c r="N21" s="266">
        <v>324.55995879</v>
      </c>
      <c r="O21" s="266">
        <v>341.13722304999999</v>
      </c>
      <c r="P21" s="266">
        <v>306.74144396000003</v>
      </c>
      <c r="Q21" s="266">
        <v>313.57394598000002</v>
      </c>
      <c r="R21" s="266">
        <v>284.81031810000002</v>
      </c>
      <c r="S21" s="266">
        <v>308.21688520999999</v>
      </c>
      <c r="T21" s="266">
        <v>333.1893723</v>
      </c>
      <c r="U21" s="266">
        <v>388.89241305000002</v>
      </c>
      <c r="V21" s="266">
        <v>385.40224488000001</v>
      </c>
      <c r="W21" s="266">
        <v>352.49482649999999</v>
      </c>
      <c r="X21" s="266">
        <v>320.03414137999999</v>
      </c>
      <c r="Y21" s="266">
        <v>297.53975334</v>
      </c>
      <c r="Z21" s="266">
        <v>322.38823364000001</v>
      </c>
      <c r="AA21" s="266">
        <v>328.24448022000001</v>
      </c>
      <c r="AB21" s="266">
        <v>306.42370340000002</v>
      </c>
      <c r="AC21" s="266">
        <v>301.75129420000002</v>
      </c>
      <c r="AD21" s="266">
        <v>273.13221350999999</v>
      </c>
      <c r="AE21" s="266">
        <v>285.62588333000002</v>
      </c>
      <c r="AF21" s="266">
        <v>331.35471510000002</v>
      </c>
      <c r="AG21" s="266">
        <v>391.57640730999998</v>
      </c>
      <c r="AH21" s="266">
        <v>380.97842119000001</v>
      </c>
      <c r="AI21" s="266">
        <v>333.68123430000003</v>
      </c>
      <c r="AJ21" s="266">
        <v>307.86788922</v>
      </c>
      <c r="AK21" s="266">
        <v>288.22780670999998</v>
      </c>
      <c r="AL21" s="266">
        <v>327.50012341000001</v>
      </c>
      <c r="AM21" s="266">
        <v>333.25674312000001</v>
      </c>
      <c r="AN21" s="266">
        <v>308.63745052000002</v>
      </c>
      <c r="AO21" s="266">
        <v>304.06302152000001</v>
      </c>
      <c r="AP21" s="266">
        <v>281.94836973000002</v>
      </c>
      <c r="AQ21" s="266">
        <v>299.87966376999998</v>
      </c>
      <c r="AR21" s="266">
        <v>348.85750109999998</v>
      </c>
      <c r="AS21" s="266">
        <v>384.80571187999999</v>
      </c>
      <c r="AT21" s="266">
        <v>392.46945097000003</v>
      </c>
      <c r="AU21" s="266">
        <v>347.13179730000002</v>
      </c>
      <c r="AV21" s="266">
        <v>312.58210159999999</v>
      </c>
      <c r="AW21" s="266">
        <v>297.99383984999997</v>
      </c>
      <c r="AX21" s="266">
        <v>318.62954471</v>
      </c>
      <c r="AY21" s="266">
        <v>348.91965433000001</v>
      </c>
      <c r="AZ21" s="266">
        <v>311.26990000000001</v>
      </c>
      <c r="BA21" s="266">
        <v>309.42720000000003</v>
      </c>
      <c r="BB21" s="309">
        <v>287.84899999999999</v>
      </c>
      <c r="BC21" s="309">
        <v>306.85770000000002</v>
      </c>
      <c r="BD21" s="309">
        <v>350.10599999999999</v>
      </c>
      <c r="BE21" s="309">
        <v>393.45240000000001</v>
      </c>
      <c r="BF21" s="309">
        <v>392.81020000000001</v>
      </c>
      <c r="BG21" s="309">
        <v>349.71179999999998</v>
      </c>
      <c r="BH21" s="309">
        <v>317.00909999999999</v>
      </c>
      <c r="BI21" s="309">
        <v>301.43040000000002</v>
      </c>
      <c r="BJ21" s="309">
        <v>326.02</v>
      </c>
      <c r="BK21" s="309">
        <v>347.87299999999999</v>
      </c>
      <c r="BL21" s="309">
        <v>314.89519999999999</v>
      </c>
      <c r="BM21" s="309">
        <v>314.46010000000001</v>
      </c>
      <c r="BN21" s="309">
        <v>292.94189999999998</v>
      </c>
      <c r="BO21" s="309">
        <v>310.63159999999999</v>
      </c>
      <c r="BP21" s="309">
        <v>352.26010000000002</v>
      </c>
      <c r="BQ21" s="309">
        <v>397.51049999999998</v>
      </c>
      <c r="BR21" s="309">
        <v>397.62369999999999</v>
      </c>
      <c r="BS21" s="309">
        <v>354.06479999999999</v>
      </c>
      <c r="BT21" s="309">
        <v>321.36590000000001</v>
      </c>
      <c r="BU21" s="309">
        <v>305.5188</v>
      </c>
      <c r="BV21" s="309">
        <v>331.17110000000002</v>
      </c>
    </row>
    <row r="22" spans="1:74" ht="11.15" customHeight="1" x14ac:dyDescent="0.25">
      <c r="A22" s="107"/>
      <c r="B22" s="108" t="s">
        <v>180</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324"/>
      <c r="BC22" s="324"/>
      <c r="BD22" s="324"/>
      <c r="BE22" s="324"/>
      <c r="BF22" s="324"/>
      <c r="BG22" s="324"/>
      <c r="BH22" s="324"/>
      <c r="BI22" s="324"/>
      <c r="BJ22" s="324"/>
      <c r="BK22" s="324"/>
      <c r="BL22" s="324"/>
      <c r="BM22" s="324"/>
      <c r="BN22" s="324"/>
      <c r="BO22" s="324"/>
      <c r="BP22" s="324"/>
      <c r="BQ22" s="324"/>
      <c r="BR22" s="324"/>
      <c r="BS22" s="324"/>
      <c r="BT22" s="324"/>
      <c r="BU22" s="324"/>
      <c r="BV22" s="324"/>
    </row>
    <row r="23" spans="1:74" ht="11.15" customHeight="1" x14ac:dyDescent="0.25">
      <c r="A23" s="107" t="s">
        <v>181</v>
      </c>
      <c r="B23" s="198" t="s">
        <v>182</v>
      </c>
      <c r="C23" s="266">
        <v>1112.2092026</v>
      </c>
      <c r="D23" s="266">
        <v>849.56650062999995</v>
      </c>
      <c r="E23" s="266">
        <v>800.77505136000002</v>
      </c>
      <c r="F23" s="266">
        <v>712.90797096999995</v>
      </c>
      <c r="G23" s="266">
        <v>775.60253367999996</v>
      </c>
      <c r="H23" s="266">
        <v>970.27169257000003</v>
      </c>
      <c r="I23" s="266">
        <v>1146.9283837</v>
      </c>
      <c r="J23" s="266">
        <v>1146.4088956999999</v>
      </c>
      <c r="K23" s="266">
        <v>962.77985808000005</v>
      </c>
      <c r="L23" s="266">
        <v>799.50778799</v>
      </c>
      <c r="M23" s="266">
        <v>775.16903573000002</v>
      </c>
      <c r="N23" s="266">
        <v>919.98915882999995</v>
      </c>
      <c r="O23" s="266">
        <v>985.71481497000002</v>
      </c>
      <c r="P23" s="266">
        <v>862.16882435000002</v>
      </c>
      <c r="Q23" s="266">
        <v>832.57474882999998</v>
      </c>
      <c r="R23" s="266">
        <v>668.27414755999996</v>
      </c>
      <c r="S23" s="266">
        <v>741.82148754000002</v>
      </c>
      <c r="T23" s="266">
        <v>888.10729015000004</v>
      </c>
      <c r="U23" s="266">
        <v>1136.7787476999999</v>
      </c>
      <c r="V23" s="266">
        <v>1109.6745424999999</v>
      </c>
      <c r="W23" s="266">
        <v>972.76968756999997</v>
      </c>
      <c r="X23" s="266">
        <v>798.50288254999998</v>
      </c>
      <c r="Y23" s="266">
        <v>757.50989282</v>
      </c>
      <c r="Z23" s="266">
        <v>895.21937460000004</v>
      </c>
      <c r="AA23" s="266">
        <v>910.45061120000003</v>
      </c>
      <c r="AB23" s="266">
        <v>820.31928930000004</v>
      </c>
      <c r="AC23" s="266">
        <v>762.75546149000002</v>
      </c>
      <c r="AD23" s="266">
        <v>715.23099123999998</v>
      </c>
      <c r="AE23" s="266">
        <v>773.18843986000002</v>
      </c>
      <c r="AF23" s="266">
        <v>962.36556142999996</v>
      </c>
      <c r="AG23" s="266">
        <v>1222.6053204</v>
      </c>
      <c r="AH23" s="266">
        <v>1162.8388981999999</v>
      </c>
      <c r="AI23" s="266">
        <v>935.19184877999999</v>
      </c>
      <c r="AJ23" s="266">
        <v>771.96657465999999</v>
      </c>
      <c r="AK23" s="266">
        <v>729.14455327999997</v>
      </c>
      <c r="AL23" s="266">
        <v>949.36244267999996</v>
      </c>
      <c r="AM23" s="266">
        <v>993.98953325000002</v>
      </c>
      <c r="AN23" s="266">
        <v>920.36151042999995</v>
      </c>
      <c r="AO23" s="266">
        <v>829.43777852999995</v>
      </c>
      <c r="AP23" s="266">
        <v>682.65769670999998</v>
      </c>
      <c r="AQ23" s="266">
        <v>735.72656068000003</v>
      </c>
      <c r="AR23" s="266">
        <v>962.86532008999995</v>
      </c>
      <c r="AS23" s="266">
        <v>1125.8986703</v>
      </c>
      <c r="AT23" s="266">
        <v>1150.0091483000001</v>
      </c>
      <c r="AU23" s="266">
        <v>955.83602661999998</v>
      </c>
      <c r="AV23" s="266">
        <v>758.07045486000004</v>
      </c>
      <c r="AW23" s="266">
        <v>732.33299263000004</v>
      </c>
      <c r="AX23" s="266">
        <v>855.95508784000003</v>
      </c>
      <c r="AY23" s="266">
        <v>1009.3803799999999</v>
      </c>
      <c r="AZ23" s="266">
        <v>872.59018538999999</v>
      </c>
      <c r="BA23" s="266">
        <v>798.44092240999998</v>
      </c>
      <c r="BB23" s="309">
        <v>672.84559999999999</v>
      </c>
      <c r="BC23" s="309">
        <v>728.5489</v>
      </c>
      <c r="BD23" s="309">
        <v>926.68780000000004</v>
      </c>
      <c r="BE23" s="309">
        <v>1132.6890000000001</v>
      </c>
      <c r="BF23" s="309">
        <v>1111.873</v>
      </c>
      <c r="BG23" s="309">
        <v>930.45809999999994</v>
      </c>
      <c r="BH23" s="309">
        <v>753.85230000000001</v>
      </c>
      <c r="BI23" s="309">
        <v>725.61440000000005</v>
      </c>
      <c r="BJ23" s="309">
        <v>876.42169999999999</v>
      </c>
      <c r="BK23" s="309">
        <v>972.57470000000001</v>
      </c>
      <c r="BL23" s="309">
        <v>871.05380000000002</v>
      </c>
      <c r="BM23" s="309">
        <v>802.5883</v>
      </c>
      <c r="BN23" s="309">
        <v>681.62019999999995</v>
      </c>
      <c r="BO23" s="309">
        <v>730.07799999999997</v>
      </c>
      <c r="BP23" s="309">
        <v>916.29880000000003</v>
      </c>
      <c r="BQ23" s="309">
        <v>1129.999</v>
      </c>
      <c r="BR23" s="309">
        <v>1114.8520000000001</v>
      </c>
      <c r="BS23" s="309">
        <v>933.61569999999995</v>
      </c>
      <c r="BT23" s="309">
        <v>760.35770000000002</v>
      </c>
      <c r="BU23" s="309">
        <v>731.73739999999998</v>
      </c>
      <c r="BV23" s="309">
        <v>887.98</v>
      </c>
    </row>
    <row r="24" spans="1:74" ht="11.15" customHeight="1" x14ac:dyDescent="0.25">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343"/>
      <c r="BC24" s="343"/>
      <c r="BD24" s="343"/>
      <c r="BE24" s="343"/>
      <c r="BF24" s="343"/>
      <c r="BG24" s="343"/>
      <c r="BH24" s="343"/>
      <c r="BI24" s="343"/>
      <c r="BJ24" s="343"/>
      <c r="BK24" s="343"/>
      <c r="BL24" s="343"/>
      <c r="BM24" s="343"/>
      <c r="BN24" s="343"/>
      <c r="BO24" s="343"/>
      <c r="BP24" s="343"/>
      <c r="BQ24" s="343"/>
      <c r="BR24" s="343"/>
      <c r="BS24" s="343"/>
      <c r="BT24" s="343"/>
      <c r="BU24" s="343"/>
      <c r="BV24" s="343"/>
    </row>
    <row r="25" spans="1:74" ht="11.15" customHeight="1" x14ac:dyDescent="0.25">
      <c r="A25" s="107"/>
      <c r="B25" s="109" t="s">
        <v>89</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343"/>
      <c r="BC25" s="343"/>
      <c r="BD25" s="343"/>
      <c r="BE25" s="343"/>
      <c r="BF25" s="343"/>
      <c r="BG25" s="343"/>
      <c r="BH25" s="343"/>
      <c r="BI25" s="343"/>
      <c r="BJ25" s="343"/>
      <c r="BK25" s="343"/>
      <c r="BL25" s="343"/>
      <c r="BM25" s="343"/>
      <c r="BN25" s="343"/>
      <c r="BO25" s="343"/>
      <c r="BP25" s="343"/>
      <c r="BQ25" s="343"/>
      <c r="BR25" s="343"/>
      <c r="BS25" s="343"/>
      <c r="BT25" s="343"/>
      <c r="BU25" s="343"/>
      <c r="BV25" s="343"/>
    </row>
    <row r="26" spans="1:74" ht="11.15" customHeight="1" x14ac:dyDescent="0.25">
      <c r="A26" s="107" t="s">
        <v>60</v>
      </c>
      <c r="B26" s="198" t="s">
        <v>78</v>
      </c>
      <c r="C26" s="250">
        <v>123.234514</v>
      </c>
      <c r="D26" s="250">
        <v>120.52585999999999</v>
      </c>
      <c r="E26" s="250">
        <v>126.007914</v>
      </c>
      <c r="F26" s="250">
        <v>128.57078799999999</v>
      </c>
      <c r="G26" s="250">
        <v>127.982</v>
      </c>
      <c r="H26" s="250">
        <v>121.04136200000001</v>
      </c>
      <c r="I26" s="250">
        <v>110.348409</v>
      </c>
      <c r="J26" s="250">
        <v>103.744169</v>
      </c>
      <c r="K26" s="250">
        <v>100.383973</v>
      </c>
      <c r="L26" s="250">
        <v>104.855065</v>
      </c>
      <c r="M26" s="250">
        <v>104.075187</v>
      </c>
      <c r="N26" s="250">
        <v>102.79285400000001</v>
      </c>
      <c r="O26" s="250">
        <v>99.144744000000003</v>
      </c>
      <c r="P26" s="250">
        <v>98.637321</v>
      </c>
      <c r="Q26" s="250">
        <v>96.932056000000003</v>
      </c>
      <c r="R26" s="250">
        <v>108.07230199999999</v>
      </c>
      <c r="S26" s="250">
        <v>115.700254</v>
      </c>
      <c r="T26" s="250">
        <v>116.860902</v>
      </c>
      <c r="U26" s="250">
        <v>110.661384</v>
      </c>
      <c r="V26" s="250">
        <v>110.268097</v>
      </c>
      <c r="W26" s="250">
        <v>110.614957</v>
      </c>
      <c r="X26" s="250">
        <v>118.56643200000001</v>
      </c>
      <c r="Y26" s="250">
        <v>122.357287</v>
      </c>
      <c r="Z26" s="250">
        <v>128.17629199999999</v>
      </c>
      <c r="AA26" s="250">
        <v>134.38400999999999</v>
      </c>
      <c r="AB26" s="250">
        <v>139.36110099999999</v>
      </c>
      <c r="AC26" s="250">
        <v>145.28303700000001</v>
      </c>
      <c r="AD26" s="250">
        <v>151.80708300000001</v>
      </c>
      <c r="AE26" s="250">
        <v>154.13032899999999</v>
      </c>
      <c r="AF26" s="250">
        <v>150.52528699999999</v>
      </c>
      <c r="AG26" s="250">
        <v>137.96951999999999</v>
      </c>
      <c r="AH26" s="250">
        <v>129.44430399999999</v>
      </c>
      <c r="AI26" s="250">
        <v>129.17302699999999</v>
      </c>
      <c r="AJ26" s="250">
        <v>133.54653999999999</v>
      </c>
      <c r="AK26" s="250">
        <v>136.30420899999999</v>
      </c>
      <c r="AL26" s="250">
        <v>133.32667799999999</v>
      </c>
      <c r="AM26" s="250">
        <v>125.539145</v>
      </c>
      <c r="AN26" s="250">
        <v>109.510749</v>
      </c>
      <c r="AO26" s="250">
        <v>111.494259</v>
      </c>
      <c r="AP26" s="250">
        <v>117.337118</v>
      </c>
      <c r="AQ26" s="250">
        <v>119.790902</v>
      </c>
      <c r="AR26" s="250">
        <v>110.85074899999999</v>
      </c>
      <c r="AS26" s="250">
        <v>97.319754000000003</v>
      </c>
      <c r="AT26" s="250">
        <v>84.425354999999996</v>
      </c>
      <c r="AU26" s="250">
        <v>80.412779</v>
      </c>
      <c r="AV26" s="250">
        <v>84.821433999999996</v>
      </c>
      <c r="AW26" s="250">
        <v>92.302060999999995</v>
      </c>
      <c r="AX26" s="250">
        <v>94.653745999999998</v>
      </c>
      <c r="AY26" s="250">
        <v>87.349653000000004</v>
      </c>
      <c r="AZ26" s="250">
        <v>84.079310000000007</v>
      </c>
      <c r="BA26" s="250">
        <v>89.916160000000005</v>
      </c>
      <c r="BB26" s="316">
        <v>96.404870000000003</v>
      </c>
      <c r="BC26" s="316">
        <v>99.880759999999995</v>
      </c>
      <c r="BD26" s="316">
        <v>96.799120000000002</v>
      </c>
      <c r="BE26" s="316">
        <v>83.934020000000004</v>
      </c>
      <c r="BF26" s="316">
        <v>76.051950000000005</v>
      </c>
      <c r="BG26" s="316">
        <v>70.497839999999997</v>
      </c>
      <c r="BH26" s="316">
        <v>73.61148</v>
      </c>
      <c r="BI26" s="316">
        <v>75.117720000000006</v>
      </c>
      <c r="BJ26" s="316">
        <v>70.045640000000006</v>
      </c>
      <c r="BK26" s="316">
        <v>69.350340000000003</v>
      </c>
      <c r="BL26" s="316">
        <v>69.551280000000006</v>
      </c>
      <c r="BM26" s="316">
        <v>77.316659999999999</v>
      </c>
      <c r="BN26" s="316">
        <v>90.125600000000006</v>
      </c>
      <c r="BO26" s="316">
        <v>98.069419999999994</v>
      </c>
      <c r="BP26" s="316">
        <v>97.051130000000001</v>
      </c>
      <c r="BQ26" s="316">
        <v>88.238560000000007</v>
      </c>
      <c r="BR26" s="316">
        <v>84.751499999999993</v>
      </c>
      <c r="BS26" s="316">
        <v>86.383240000000001</v>
      </c>
      <c r="BT26" s="316">
        <v>93.804699999999997</v>
      </c>
      <c r="BU26" s="316">
        <v>99.348579999999998</v>
      </c>
      <c r="BV26" s="316">
        <v>97.370819999999995</v>
      </c>
    </row>
    <row r="27" spans="1:74" ht="11.15" customHeight="1" x14ac:dyDescent="0.25">
      <c r="A27" s="107" t="s">
        <v>74</v>
      </c>
      <c r="B27" s="198" t="s">
        <v>76</v>
      </c>
      <c r="C27" s="250">
        <v>9.7631739999999994</v>
      </c>
      <c r="D27" s="250">
        <v>10.320309999999999</v>
      </c>
      <c r="E27" s="250">
        <v>10.285992</v>
      </c>
      <c r="F27" s="250">
        <v>10.193705</v>
      </c>
      <c r="G27" s="250">
        <v>10.127477000000001</v>
      </c>
      <c r="H27" s="250">
        <v>10.146236</v>
      </c>
      <c r="I27" s="250">
        <v>9.5829280000000008</v>
      </c>
      <c r="J27" s="250">
        <v>8.9233879999999992</v>
      </c>
      <c r="K27" s="250">
        <v>8.6707649999999994</v>
      </c>
      <c r="L27" s="250">
        <v>8.6648540000000001</v>
      </c>
      <c r="M27" s="250">
        <v>8.4994289999999992</v>
      </c>
      <c r="N27" s="250">
        <v>8.7846790000000006</v>
      </c>
      <c r="O27" s="250">
        <v>8.6717060000000004</v>
      </c>
      <c r="P27" s="250">
        <v>9.0112109999999994</v>
      </c>
      <c r="Q27" s="250">
        <v>9.0344549999999995</v>
      </c>
      <c r="R27" s="250">
        <v>9.0071239999999992</v>
      </c>
      <c r="S27" s="250">
        <v>8.9944790000000001</v>
      </c>
      <c r="T27" s="250">
        <v>8.8536459999999995</v>
      </c>
      <c r="U27" s="250">
        <v>8.5698249999999998</v>
      </c>
      <c r="V27" s="250">
        <v>8.0897170000000003</v>
      </c>
      <c r="W27" s="250">
        <v>8.2810629999999996</v>
      </c>
      <c r="X27" s="250">
        <v>8.1558069999999994</v>
      </c>
      <c r="Y27" s="250">
        <v>8.5627510000000004</v>
      </c>
      <c r="Z27" s="250">
        <v>8.5492570000000008</v>
      </c>
      <c r="AA27" s="250">
        <v>8.0733429999999995</v>
      </c>
      <c r="AB27" s="250">
        <v>8.1198580000000007</v>
      </c>
      <c r="AC27" s="250">
        <v>8.2799449999999997</v>
      </c>
      <c r="AD27" s="250">
        <v>8.4727750000000004</v>
      </c>
      <c r="AE27" s="250">
        <v>8.4206830000000004</v>
      </c>
      <c r="AF27" s="250">
        <v>8.5404900000000001</v>
      </c>
      <c r="AG27" s="250">
        <v>8.5779879999999995</v>
      </c>
      <c r="AH27" s="250">
        <v>7.7747099999999998</v>
      </c>
      <c r="AI27" s="250">
        <v>8.2185079999999999</v>
      </c>
      <c r="AJ27" s="250">
        <v>8.2642670000000003</v>
      </c>
      <c r="AK27" s="250">
        <v>8.1484740000000002</v>
      </c>
      <c r="AL27" s="250">
        <v>8.2693150000000006</v>
      </c>
      <c r="AM27" s="250">
        <v>8.1896620000000002</v>
      </c>
      <c r="AN27" s="250">
        <v>8.0360700000000005</v>
      </c>
      <c r="AO27" s="250">
        <v>7.9759229999999999</v>
      </c>
      <c r="AP27" s="250">
        <v>7.791366</v>
      </c>
      <c r="AQ27" s="250">
        <v>7.6205920000000003</v>
      </c>
      <c r="AR27" s="250">
        <v>7.4323959999999998</v>
      </c>
      <c r="AS27" s="250">
        <v>6.9989169999999996</v>
      </c>
      <c r="AT27" s="250">
        <v>6.58758</v>
      </c>
      <c r="AU27" s="250">
        <v>6.8856570000000001</v>
      </c>
      <c r="AV27" s="250">
        <v>6.9323620000000004</v>
      </c>
      <c r="AW27" s="250">
        <v>6.9799300000000004</v>
      </c>
      <c r="AX27" s="250">
        <v>7.0172400000000001</v>
      </c>
      <c r="AY27" s="250">
        <v>5.934723</v>
      </c>
      <c r="AZ27" s="250">
        <v>5.8459810000000001</v>
      </c>
      <c r="BA27" s="250">
        <v>6.4528980000000002</v>
      </c>
      <c r="BB27" s="316">
        <v>6.4165799999999997</v>
      </c>
      <c r="BC27" s="316">
        <v>6.4571930000000002</v>
      </c>
      <c r="BD27" s="316">
        <v>6.5735799999999998</v>
      </c>
      <c r="BE27" s="316">
        <v>6.2962920000000002</v>
      </c>
      <c r="BF27" s="316">
        <v>6.3989719999999997</v>
      </c>
      <c r="BG27" s="316">
        <v>6.6861959999999998</v>
      </c>
      <c r="BH27" s="316">
        <v>6.9618219999999997</v>
      </c>
      <c r="BI27" s="316">
        <v>7.124466</v>
      </c>
      <c r="BJ27" s="316">
        <v>7.0111920000000003</v>
      </c>
      <c r="BK27" s="316">
        <v>5.6047830000000003</v>
      </c>
      <c r="BL27" s="316">
        <v>5.6388420000000004</v>
      </c>
      <c r="BM27" s="316">
        <v>4.8802000000000003</v>
      </c>
      <c r="BN27" s="316">
        <v>4.7088850000000004</v>
      </c>
      <c r="BO27" s="316">
        <v>5.2522690000000001</v>
      </c>
      <c r="BP27" s="316">
        <v>4.8251790000000003</v>
      </c>
      <c r="BQ27" s="316">
        <v>3.7780559999999999</v>
      </c>
      <c r="BR27" s="316">
        <v>3.089413</v>
      </c>
      <c r="BS27" s="316">
        <v>2.9872519999999998</v>
      </c>
      <c r="BT27" s="316">
        <v>3.6181549999999998</v>
      </c>
      <c r="BU27" s="316">
        <v>4.1157339999999998</v>
      </c>
      <c r="BV27" s="316">
        <v>3.6941890000000002</v>
      </c>
    </row>
    <row r="28" spans="1:74" ht="11.15" customHeight="1" x14ac:dyDescent="0.25">
      <c r="A28" s="107" t="s">
        <v>75</v>
      </c>
      <c r="B28" s="198" t="s">
        <v>77</v>
      </c>
      <c r="C28" s="250">
        <v>15.488706000000001</v>
      </c>
      <c r="D28" s="250">
        <v>15.843723000000001</v>
      </c>
      <c r="E28" s="250">
        <v>15.809364</v>
      </c>
      <c r="F28" s="250">
        <v>15.742279</v>
      </c>
      <c r="G28" s="250">
        <v>15.91067</v>
      </c>
      <c r="H28" s="250">
        <v>15.663663</v>
      </c>
      <c r="I28" s="250">
        <v>15.649735</v>
      </c>
      <c r="J28" s="250">
        <v>15.209607</v>
      </c>
      <c r="K28" s="250">
        <v>15.238472</v>
      </c>
      <c r="L28" s="250">
        <v>15.296760000000001</v>
      </c>
      <c r="M28" s="250">
        <v>15.58127</v>
      </c>
      <c r="N28" s="250">
        <v>16.436447999999999</v>
      </c>
      <c r="O28" s="250">
        <v>16.429957000000002</v>
      </c>
      <c r="P28" s="250">
        <v>16.46237</v>
      </c>
      <c r="Q28" s="250">
        <v>16.488607999999999</v>
      </c>
      <c r="R28" s="250">
        <v>16.634796999999999</v>
      </c>
      <c r="S28" s="250">
        <v>16.715724999999999</v>
      </c>
      <c r="T28" s="250">
        <v>16.631892000000001</v>
      </c>
      <c r="U28" s="250">
        <v>16.554431000000001</v>
      </c>
      <c r="V28" s="250">
        <v>16.412741</v>
      </c>
      <c r="W28" s="250">
        <v>16.459759999999999</v>
      </c>
      <c r="X28" s="250">
        <v>16.557123000000001</v>
      </c>
      <c r="Y28" s="250">
        <v>16.434498999999999</v>
      </c>
      <c r="Z28" s="250">
        <v>16.732620000000001</v>
      </c>
      <c r="AA28" s="250">
        <v>16.443411999999999</v>
      </c>
      <c r="AB28" s="250">
        <v>16.346366</v>
      </c>
      <c r="AC28" s="250">
        <v>16.682606</v>
      </c>
      <c r="AD28" s="250">
        <v>16.600508000000001</v>
      </c>
      <c r="AE28" s="250">
        <v>16.859715999999999</v>
      </c>
      <c r="AF28" s="250">
        <v>16.881762999999999</v>
      </c>
      <c r="AG28" s="250">
        <v>17.611426000000002</v>
      </c>
      <c r="AH28" s="250">
        <v>17.384457000000001</v>
      </c>
      <c r="AI28" s="250">
        <v>17.475016</v>
      </c>
      <c r="AJ28" s="250">
        <v>17.508565000000001</v>
      </c>
      <c r="AK28" s="250">
        <v>17.383989</v>
      </c>
      <c r="AL28" s="250">
        <v>17.116184000000001</v>
      </c>
      <c r="AM28" s="250">
        <v>16.903182999999999</v>
      </c>
      <c r="AN28" s="250">
        <v>16.109959</v>
      </c>
      <c r="AO28" s="250">
        <v>15.996912</v>
      </c>
      <c r="AP28" s="250">
        <v>15.728573000000001</v>
      </c>
      <c r="AQ28" s="250">
        <v>15.62125</v>
      </c>
      <c r="AR28" s="250">
        <v>15.490202</v>
      </c>
      <c r="AS28" s="250">
        <v>15.398396999999999</v>
      </c>
      <c r="AT28" s="250">
        <v>15.299417999999999</v>
      </c>
      <c r="AU28" s="250">
        <v>15.348063</v>
      </c>
      <c r="AV28" s="250">
        <v>15.438203</v>
      </c>
      <c r="AW28" s="250">
        <v>15.718854</v>
      </c>
      <c r="AX28" s="250">
        <v>15.955558</v>
      </c>
      <c r="AY28" s="250">
        <v>15.109641999999999</v>
      </c>
      <c r="AZ28" s="250">
        <v>15.046659999999999</v>
      </c>
      <c r="BA28" s="250">
        <v>14.93824</v>
      </c>
      <c r="BB28" s="316">
        <v>14.799910000000001</v>
      </c>
      <c r="BC28" s="316">
        <v>14.728289999999999</v>
      </c>
      <c r="BD28" s="316">
        <v>14.806050000000001</v>
      </c>
      <c r="BE28" s="316">
        <v>14.756180000000001</v>
      </c>
      <c r="BF28" s="316">
        <v>14.76031</v>
      </c>
      <c r="BG28" s="316">
        <v>14.79879</v>
      </c>
      <c r="BH28" s="316">
        <v>14.897880000000001</v>
      </c>
      <c r="BI28" s="316">
        <v>15.09019</v>
      </c>
      <c r="BJ28" s="316">
        <v>15.130750000000001</v>
      </c>
      <c r="BK28" s="316">
        <v>15.192080000000001</v>
      </c>
      <c r="BL28" s="316">
        <v>15.12201</v>
      </c>
      <c r="BM28" s="316">
        <v>15.0038</v>
      </c>
      <c r="BN28" s="316">
        <v>14.863110000000001</v>
      </c>
      <c r="BO28" s="316">
        <v>14.78739</v>
      </c>
      <c r="BP28" s="316">
        <v>14.857699999999999</v>
      </c>
      <c r="BQ28" s="316">
        <v>14.801259999999999</v>
      </c>
      <c r="BR28" s="316">
        <v>14.795400000000001</v>
      </c>
      <c r="BS28" s="316">
        <v>14.82315</v>
      </c>
      <c r="BT28" s="316">
        <v>14.910209999999999</v>
      </c>
      <c r="BU28" s="316">
        <v>15.090009999999999</v>
      </c>
      <c r="BV28" s="316">
        <v>15.12378</v>
      </c>
    </row>
    <row r="29" spans="1:74" ht="11.15" customHeight="1" x14ac:dyDescent="0.25">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343"/>
      <c r="BC29" s="343"/>
      <c r="BD29" s="343"/>
      <c r="BE29" s="343"/>
      <c r="BF29" s="343"/>
      <c r="BG29" s="343"/>
      <c r="BH29" s="343"/>
      <c r="BI29" s="343"/>
      <c r="BJ29" s="343"/>
      <c r="BK29" s="343"/>
      <c r="BL29" s="343"/>
      <c r="BM29" s="343"/>
      <c r="BN29" s="343"/>
      <c r="BO29" s="343"/>
      <c r="BP29" s="343"/>
      <c r="BQ29" s="343"/>
      <c r="BR29" s="343"/>
      <c r="BS29" s="343"/>
      <c r="BT29" s="343"/>
      <c r="BU29" s="343"/>
      <c r="BV29" s="343"/>
    </row>
    <row r="30" spans="1:74" ht="11.15" customHeight="1" x14ac:dyDescent="0.25">
      <c r="A30" s="107"/>
      <c r="B30" s="55" t="s">
        <v>128</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343"/>
      <c r="BC30" s="343"/>
      <c r="BD30" s="343"/>
      <c r="BE30" s="343"/>
      <c r="BF30" s="343"/>
      <c r="BG30" s="343"/>
      <c r="BH30" s="343"/>
      <c r="BI30" s="343"/>
      <c r="BJ30" s="343"/>
      <c r="BK30" s="343"/>
      <c r="BL30" s="343"/>
      <c r="BM30" s="343"/>
      <c r="BN30" s="343"/>
      <c r="BO30" s="343"/>
      <c r="BP30" s="343"/>
      <c r="BQ30" s="343"/>
      <c r="BR30" s="343"/>
      <c r="BS30" s="343"/>
      <c r="BT30" s="343"/>
      <c r="BU30" s="343"/>
      <c r="BV30" s="343"/>
    </row>
    <row r="31" spans="1:74" ht="11.15" customHeight="1" x14ac:dyDescent="0.25">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343"/>
      <c r="BC31" s="343"/>
      <c r="BD31" s="343"/>
      <c r="BE31" s="343"/>
      <c r="BF31" s="343"/>
      <c r="BG31" s="343"/>
      <c r="BH31" s="343"/>
      <c r="BI31" s="343"/>
      <c r="BJ31" s="343"/>
      <c r="BK31" s="343"/>
      <c r="BL31" s="343"/>
      <c r="BM31" s="343"/>
      <c r="BN31" s="343"/>
      <c r="BO31" s="343"/>
      <c r="BP31" s="343"/>
      <c r="BQ31" s="343"/>
      <c r="BR31" s="343"/>
      <c r="BS31" s="343"/>
      <c r="BT31" s="343"/>
      <c r="BU31" s="343"/>
      <c r="BV31" s="343"/>
    </row>
    <row r="32" spans="1:74" ht="11.15" customHeight="1" x14ac:dyDescent="0.25">
      <c r="A32" s="52" t="s">
        <v>523</v>
      </c>
      <c r="B32" s="198" t="s">
        <v>389</v>
      </c>
      <c r="C32" s="208">
        <v>2.06</v>
      </c>
      <c r="D32" s="208">
        <v>2.0699999999999998</v>
      </c>
      <c r="E32" s="208">
        <v>2.04</v>
      </c>
      <c r="F32" s="208">
        <v>2.0699999999999998</v>
      </c>
      <c r="G32" s="208">
        <v>2.04</v>
      </c>
      <c r="H32" s="208">
        <v>2.04</v>
      </c>
      <c r="I32" s="208">
        <v>2.0499999999999998</v>
      </c>
      <c r="J32" s="208">
        <v>2.06</v>
      </c>
      <c r="K32" s="208">
        <v>2.0499999999999998</v>
      </c>
      <c r="L32" s="208">
        <v>2.04</v>
      </c>
      <c r="M32" s="208">
        <v>2.06</v>
      </c>
      <c r="N32" s="208">
        <v>2.11</v>
      </c>
      <c r="O32" s="208">
        <v>2.1</v>
      </c>
      <c r="P32" s="208">
        <v>2.0699999999999998</v>
      </c>
      <c r="Q32" s="208">
        <v>2.08</v>
      </c>
      <c r="R32" s="208">
        <v>2.0699999999999998</v>
      </c>
      <c r="S32" s="208">
        <v>2.0499999999999998</v>
      </c>
      <c r="T32" s="208">
        <v>2.0299999999999998</v>
      </c>
      <c r="U32" s="208">
        <v>2.02</v>
      </c>
      <c r="V32" s="208">
        <v>2</v>
      </c>
      <c r="W32" s="208">
        <v>1.96</v>
      </c>
      <c r="X32" s="208">
        <v>1.96</v>
      </c>
      <c r="Y32" s="208">
        <v>1.96</v>
      </c>
      <c r="Z32" s="208">
        <v>1.91</v>
      </c>
      <c r="AA32" s="208">
        <v>1.94</v>
      </c>
      <c r="AB32" s="208">
        <v>1.9</v>
      </c>
      <c r="AC32" s="208">
        <v>1.93</v>
      </c>
      <c r="AD32" s="208">
        <v>1.92</v>
      </c>
      <c r="AE32" s="208">
        <v>1.89</v>
      </c>
      <c r="AF32" s="208">
        <v>1.9</v>
      </c>
      <c r="AG32" s="208">
        <v>1.91</v>
      </c>
      <c r="AH32" s="208">
        <v>1.94</v>
      </c>
      <c r="AI32" s="208">
        <v>1.94</v>
      </c>
      <c r="AJ32" s="208">
        <v>1.91</v>
      </c>
      <c r="AK32" s="208">
        <v>1.91</v>
      </c>
      <c r="AL32" s="208">
        <v>1.92</v>
      </c>
      <c r="AM32" s="208">
        <v>1.91</v>
      </c>
      <c r="AN32" s="208">
        <v>1.93</v>
      </c>
      <c r="AO32" s="208">
        <v>1.9</v>
      </c>
      <c r="AP32" s="208">
        <v>1.9</v>
      </c>
      <c r="AQ32" s="208">
        <v>1.9</v>
      </c>
      <c r="AR32" s="208">
        <v>1.96</v>
      </c>
      <c r="AS32" s="208">
        <v>2.0099999999999998</v>
      </c>
      <c r="AT32" s="208">
        <v>2.06</v>
      </c>
      <c r="AU32" s="208">
        <v>2.0099999999999998</v>
      </c>
      <c r="AV32" s="208">
        <v>2.0299999999999998</v>
      </c>
      <c r="AW32" s="208">
        <v>2.04</v>
      </c>
      <c r="AX32" s="208">
        <v>2.08</v>
      </c>
      <c r="AY32" s="208">
        <v>2.2078363601</v>
      </c>
      <c r="AZ32" s="208">
        <v>2.0133730000000001</v>
      </c>
      <c r="BA32" s="208">
        <v>1.8762460000000001</v>
      </c>
      <c r="BB32" s="324">
        <v>1.9222950000000001</v>
      </c>
      <c r="BC32" s="324">
        <v>1.8843080000000001</v>
      </c>
      <c r="BD32" s="324">
        <v>1.874274</v>
      </c>
      <c r="BE32" s="324">
        <v>1.7515050000000001</v>
      </c>
      <c r="BF32" s="324">
        <v>1.752243</v>
      </c>
      <c r="BG32" s="324">
        <v>1.789088</v>
      </c>
      <c r="BH32" s="324">
        <v>1.7475780000000001</v>
      </c>
      <c r="BI32" s="324">
        <v>1.7740199999999999</v>
      </c>
      <c r="BJ32" s="324">
        <v>1.782805</v>
      </c>
      <c r="BK32" s="324">
        <v>1.823054</v>
      </c>
      <c r="BL32" s="324">
        <v>1.814071</v>
      </c>
      <c r="BM32" s="324">
        <v>1.832811</v>
      </c>
      <c r="BN32" s="324">
        <v>1.8510770000000001</v>
      </c>
      <c r="BO32" s="324">
        <v>1.843191</v>
      </c>
      <c r="BP32" s="324">
        <v>1.8085260000000001</v>
      </c>
      <c r="BQ32" s="324">
        <v>1.814775</v>
      </c>
      <c r="BR32" s="324">
        <v>1.8219080000000001</v>
      </c>
      <c r="BS32" s="324">
        <v>1.810538</v>
      </c>
      <c r="BT32" s="324">
        <v>1.785101</v>
      </c>
      <c r="BU32" s="324">
        <v>1.786802</v>
      </c>
      <c r="BV32" s="324">
        <v>1.7905489999999999</v>
      </c>
    </row>
    <row r="33" spans="1:74" ht="11.15" customHeight="1" x14ac:dyDescent="0.25">
      <c r="A33" s="107" t="s">
        <v>525</v>
      </c>
      <c r="B33" s="198" t="s">
        <v>455</v>
      </c>
      <c r="C33" s="208">
        <v>5.0599999999999996</v>
      </c>
      <c r="D33" s="208">
        <v>3.61</v>
      </c>
      <c r="E33" s="208">
        <v>3.18</v>
      </c>
      <c r="F33" s="208">
        <v>3.14</v>
      </c>
      <c r="G33" s="208">
        <v>3.06</v>
      </c>
      <c r="H33" s="208">
        <v>3.13</v>
      </c>
      <c r="I33" s="208">
        <v>3.23</v>
      </c>
      <c r="J33" s="208">
        <v>3.28</v>
      </c>
      <c r="K33" s="208">
        <v>3.12</v>
      </c>
      <c r="L33" s="208">
        <v>3.43</v>
      </c>
      <c r="M33" s="208">
        <v>4.18</v>
      </c>
      <c r="N33" s="208">
        <v>4.72</v>
      </c>
      <c r="O33" s="208">
        <v>4</v>
      </c>
      <c r="P33" s="208">
        <v>3.63</v>
      </c>
      <c r="Q33" s="208">
        <v>3.46</v>
      </c>
      <c r="R33" s="208">
        <v>2.89</v>
      </c>
      <c r="S33" s="208">
        <v>2.77</v>
      </c>
      <c r="T33" s="208">
        <v>2.58</v>
      </c>
      <c r="U33" s="208">
        <v>2.54</v>
      </c>
      <c r="V33" s="208">
        <v>2.42</v>
      </c>
      <c r="W33" s="208">
        <v>2.59</v>
      </c>
      <c r="X33" s="208">
        <v>2.4900000000000002</v>
      </c>
      <c r="Y33" s="208">
        <v>2.96</v>
      </c>
      <c r="Z33" s="208">
        <v>2.91</v>
      </c>
      <c r="AA33" s="208">
        <v>2.62</v>
      </c>
      <c r="AB33" s="208">
        <v>2.4</v>
      </c>
      <c r="AC33" s="208">
        <v>2.14</v>
      </c>
      <c r="AD33" s="208">
        <v>2.1</v>
      </c>
      <c r="AE33" s="208">
        <v>2.17</v>
      </c>
      <c r="AF33" s="208">
        <v>2.0299999999999998</v>
      </c>
      <c r="AG33" s="208">
        <v>2.06</v>
      </c>
      <c r="AH33" s="208">
        <v>2.41</v>
      </c>
      <c r="AI33" s="208">
        <v>2.42</v>
      </c>
      <c r="AJ33" s="208">
        <v>2.5</v>
      </c>
      <c r="AK33" s="208">
        <v>3</v>
      </c>
      <c r="AL33" s="208">
        <v>3.17</v>
      </c>
      <c r="AM33" s="208">
        <v>3.19</v>
      </c>
      <c r="AN33" s="208">
        <v>15.52</v>
      </c>
      <c r="AO33" s="208">
        <v>3.26</v>
      </c>
      <c r="AP33" s="208">
        <v>3.01</v>
      </c>
      <c r="AQ33" s="208">
        <v>3.24</v>
      </c>
      <c r="AR33" s="208">
        <v>3.45</v>
      </c>
      <c r="AS33" s="208">
        <v>3.98</v>
      </c>
      <c r="AT33" s="208">
        <v>4.3</v>
      </c>
      <c r="AU33" s="208">
        <v>4.92</v>
      </c>
      <c r="AV33" s="208">
        <v>5.58</v>
      </c>
      <c r="AW33" s="208">
        <v>5.69</v>
      </c>
      <c r="AX33" s="208">
        <v>4.9800000000000004</v>
      </c>
      <c r="AY33" s="208">
        <v>5.8480282200999998</v>
      </c>
      <c r="AZ33" s="208">
        <v>5.509029</v>
      </c>
      <c r="BA33" s="208">
        <v>5.3305550000000004</v>
      </c>
      <c r="BB33" s="324">
        <v>6.25082</v>
      </c>
      <c r="BC33" s="324">
        <v>5.732145</v>
      </c>
      <c r="BD33" s="324">
        <v>5.6642890000000001</v>
      </c>
      <c r="BE33" s="324">
        <v>5.7371480000000004</v>
      </c>
      <c r="BF33" s="324">
        <v>5.6367190000000003</v>
      </c>
      <c r="BG33" s="324">
        <v>5.4796889999999996</v>
      </c>
      <c r="BH33" s="324">
        <v>5.3998689999999998</v>
      </c>
      <c r="BI33" s="324">
        <v>5.3116979999999998</v>
      </c>
      <c r="BJ33" s="324">
        <v>5.4465050000000002</v>
      </c>
      <c r="BK33" s="324">
        <v>5.5585170000000002</v>
      </c>
      <c r="BL33" s="324">
        <v>5.2752549999999996</v>
      </c>
      <c r="BM33" s="324">
        <v>4.8836810000000002</v>
      </c>
      <c r="BN33" s="324">
        <v>3.9200689999999998</v>
      </c>
      <c r="BO33" s="324">
        <v>3.7817639999999999</v>
      </c>
      <c r="BP33" s="324">
        <v>3.7061169999999999</v>
      </c>
      <c r="BQ33" s="324">
        <v>3.8600110000000001</v>
      </c>
      <c r="BR33" s="324">
        <v>3.8902890000000001</v>
      </c>
      <c r="BS33" s="324">
        <v>3.8314509999999999</v>
      </c>
      <c r="BT33" s="324">
        <v>3.9204629999999998</v>
      </c>
      <c r="BU33" s="324">
        <v>4.161511</v>
      </c>
      <c r="BV33" s="324">
        <v>4.4326220000000003</v>
      </c>
    </row>
    <row r="34" spans="1:74" ht="11.15" customHeight="1" x14ac:dyDescent="0.25">
      <c r="A34" s="52" t="s">
        <v>524</v>
      </c>
      <c r="B34" s="198" t="s">
        <v>398</v>
      </c>
      <c r="C34" s="208">
        <v>11.45</v>
      </c>
      <c r="D34" s="208">
        <v>11.46</v>
      </c>
      <c r="E34" s="208">
        <v>12.1</v>
      </c>
      <c r="F34" s="208">
        <v>12.2</v>
      </c>
      <c r="G34" s="208">
        <v>12.83</v>
      </c>
      <c r="H34" s="208">
        <v>13.81</v>
      </c>
      <c r="I34" s="208">
        <v>13.76</v>
      </c>
      <c r="J34" s="208">
        <v>14.38</v>
      </c>
      <c r="K34" s="208">
        <v>13.91</v>
      </c>
      <c r="L34" s="208">
        <v>14.52</v>
      </c>
      <c r="M34" s="208">
        <v>15.25</v>
      </c>
      <c r="N34" s="208">
        <v>13.56</v>
      </c>
      <c r="O34" s="208">
        <v>11.3</v>
      </c>
      <c r="P34" s="208">
        <v>12.28</v>
      </c>
      <c r="Q34" s="208">
        <v>13.68</v>
      </c>
      <c r="R34" s="208">
        <v>13.89</v>
      </c>
      <c r="S34" s="208">
        <v>13.47</v>
      </c>
      <c r="T34" s="208">
        <v>12.92</v>
      </c>
      <c r="U34" s="208">
        <v>12.93</v>
      </c>
      <c r="V34" s="208">
        <v>13.72</v>
      </c>
      <c r="W34" s="208">
        <v>11.53</v>
      </c>
      <c r="X34" s="208">
        <v>12.65</v>
      </c>
      <c r="Y34" s="208">
        <v>12.05</v>
      </c>
      <c r="Z34" s="208">
        <v>12.85</v>
      </c>
      <c r="AA34" s="208">
        <v>13.16</v>
      </c>
      <c r="AB34" s="208">
        <v>12.68</v>
      </c>
      <c r="AC34" s="208">
        <v>10.29</v>
      </c>
      <c r="AD34" s="208">
        <v>8.1999999999999993</v>
      </c>
      <c r="AE34" s="208">
        <v>5.7</v>
      </c>
      <c r="AF34" s="208">
        <v>6.26</v>
      </c>
      <c r="AG34" s="208">
        <v>7.38</v>
      </c>
      <c r="AH34" s="208">
        <v>9.67</v>
      </c>
      <c r="AI34" s="208">
        <v>9.56</v>
      </c>
      <c r="AJ34" s="208">
        <v>8.68</v>
      </c>
      <c r="AK34" s="208">
        <v>8.86</v>
      </c>
      <c r="AL34" s="208">
        <v>9.2100000000000009</v>
      </c>
      <c r="AM34" s="208">
        <v>10.33</v>
      </c>
      <c r="AN34" s="208">
        <v>11.37</v>
      </c>
      <c r="AO34" s="208">
        <v>12.41</v>
      </c>
      <c r="AP34" s="208">
        <v>12.81</v>
      </c>
      <c r="AQ34" s="208">
        <v>12.82</v>
      </c>
      <c r="AR34" s="208">
        <v>13.56</v>
      </c>
      <c r="AS34" s="208">
        <v>14.34</v>
      </c>
      <c r="AT34" s="208">
        <v>14.47</v>
      </c>
      <c r="AU34" s="208">
        <v>13.8</v>
      </c>
      <c r="AV34" s="208">
        <v>14.97</v>
      </c>
      <c r="AW34" s="208">
        <v>17.03</v>
      </c>
      <c r="AX34" s="208">
        <v>16.350000000000001</v>
      </c>
      <c r="AY34" s="208">
        <v>15.744738624</v>
      </c>
      <c r="AZ34" s="208">
        <v>15.830959999999999</v>
      </c>
      <c r="BA34" s="208">
        <v>18.127089999999999</v>
      </c>
      <c r="BB34" s="324">
        <v>20.944009999999999</v>
      </c>
      <c r="BC34" s="324">
        <v>20.631180000000001</v>
      </c>
      <c r="BD34" s="324">
        <v>20.91018</v>
      </c>
      <c r="BE34" s="324">
        <v>20.259830000000001</v>
      </c>
      <c r="BF34" s="324">
        <v>19.42709</v>
      </c>
      <c r="BG34" s="324">
        <v>18.809249999999999</v>
      </c>
      <c r="BH34" s="324">
        <v>18.427949999999999</v>
      </c>
      <c r="BI34" s="324">
        <v>18.0932</v>
      </c>
      <c r="BJ34" s="324">
        <v>18.29447</v>
      </c>
      <c r="BK34" s="324">
        <v>18.13693</v>
      </c>
      <c r="BL34" s="324">
        <v>17.620650000000001</v>
      </c>
      <c r="BM34" s="324">
        <v>17.668430000000001</v>
      </c>
      <c r="BN34" s="324">
        <v>18.104310000000002</v>
      </c>
      <c r="BO34" s="324">
        <v>17.526420000000002</v>
      </c>
      <c r="BP34" s="324">
        <v>17.722000000000001</v>
      </c>
      <c r="BQ34" s="324">
        <v>17.098870000000002</v>
      </c>
      <c r="BR34" s="324">
        <v>16.56541</v>
      </c>
      <c r="BS34" s="324">
        <v>16.171029999999998</v>
      </c>
      <c r="BT34" s="324">
        <v>15.958769999999999</v>
      </c>
      <c r="BU34" s="324">
        <v>15.79749</v>
      </c>
      <c r="BV34" s="324">
        <v>16.085560000000001</v>
      </c>
    </row>
    <row r="35" spans="1:74" ht="11.15" customHeight="1" x14ac:dyDescent="0.25">
      <c r="A35" s="56" t="s">
        <v>16</v>
      </c>
      <c r="B35" s="198" t="s">
        <v>397</v>
      </c>
      <c r="C35" s="208">
        <v>16.07</v>
      </c>
      <c r="D35" s="208">
        <v>15.19</v>
      </c>
      <c r="E35" s="208">
        <v>15.02</v>
      </c>
      <c r="F35" s="208">
        <v>16.190000000000001</v>
      </c>
      <c r="G35" s="208">
        <v>16.73</v>
      </c>
      <c r="H35" s="208">
        <v>16.59</v>
      </c>
      <c r="I35" s="208">
        <v>16.21</v>
      </c>
      <c r="J35" s="208">
        <v>16.93</v>
      </c>
      <c r="K35" s="208">
        <v>17.39</v>
      </c>
      <c r="L35" s="208">
        <v>17.760000000000002</v>
      </c>
      <c r="M35" s="208">
        <v>16.39</v>
      </c>
      <c r="N35" s="208">
        <v>14.54</v>
      </c>
      <c r="O35" s="208">
        <v>14.12</v>
      </c>
      <c r="P35" s="208">
        <v>15.19</v>
      </c>
      <c r="Q35" s="208">
        <v>15.7</v>
      </c>
      <c r="R35" s="208">
        <v>16.350000000000001</v>
      </c>
      <c r="S35" s="208">
        <v>16.190000000000001</v>
      </c>
      <c r="T35" s="208">
        <v>14.85</v>
      </c>
      <c r="U35" s="208">
        <v>15.1</v>
      </c>
      <c r="V35" s="208">
        <v>14.82</v>
      </c>
      <c r="W35" s="208">
        <v>15.04</v>
      </c>
      <c r="X35" s="208">
        <v>15.37</v>
      </c>
      <c r="Y35" s="208">
        <v>15.28</v>
      </c>
      <c r="Z35" s="208">
        <v>14.73</v>
      </c>
      <c r="AA35" s="208">
        <v>14.62</v>
      </c>
      <c r="AB35" s="208">
        <v>13.83</v>
      </c>
      <c r="AC35" s="208">
        <v>10.85</v>
      </c>
      <c r="AD35" s="208">
        <v>8.83</v>
      </c>
      <c r="AE35" s="208">
        <v>7.42</v>
      </c>
      <c r="AF35" s="208">
        <v>9.14</v>
      </c>
      <c r="AG35" s="208">
        <v>10.96</v>
      </c>
      <c r="AH35" s="208">
        <v>10.7</v>
      </c>
      <c r="AI35" s="208">
        <v>9.8699999999999992</v>
      </c>
      <c r="AJ35" s="208">
        <v>10.37</v>
      </c>
      <c r="AK35" s="208">
        <v>10.63</v>
      </c>
      <c r="AL35" s="208">
        <v>11.54</v>
      </c>
      <c r="AM35" s="208">
        <v>12.16</v>
      </c>
      <c r="AN35" s="208">
        <v>13.71</v>
      </c>
      <c r="AO35" s="208">
        <v>14.39</v>
      </c>
      <c r="AP35" s="208">
        <v>14.76</v>
      </c>
      <c r="AQ35" s="208">
        <v>15.09</v>
      </c>
      <c r="AR35" s="208">
        <v>15.73</v>
      </c>
      <c r="AS35" s="208">
        <v>16</v>
      </c>
      <c r="AT35" s="208">
        <v>16.03</v>
      </c>
      <c r="AU35" s="208">
        <v>16.61</v>
      </c>
      <c r="AV35" s="208">
        <v>18.28</v>
      </c>
      <c r="AW35" s="208">
        <v>18.14</v>
      </c>
      <c r="AX35" s="208">
        <v>17.71</v>
      </c>
      <c r="AY35" s="208">
        <v>19.942821383999998</v>
      </c>
      <c r="AZ35" s="208">
        <v>21.35445</v>
      </c>
      <c r="BA35" s="208">
        <v>26.8431</v>
      </c>
      <c r="BB35" s="324">
        <v>27.077449999999999</v>
      </c>
      <c r="BC35" s="324">
        <v>26.516829999999999</v>
      </c>
      <c r="BD35" s="324">
        <v>26.066179999999999</v>
      </c>
      <c r="BE35" s="324">
        <v>25.56155</v>
      </c>
      <c r="BF35" s="324">
        <v>24.305679999999999</v>
      </c>
      <c r="BG35" s="324">
        <v>23.298210000000001</v>
      </c>
      <c r="BH35" s="324">
        <v>22.9147</v>
      </c>
      <c r="BI35" s="324">
        <v>22.59806</v>
      </c>
      <c r="BJ35" s="324">
        <v>22.334710000000001</v>
      </c>
      <c r="BK35" s="324">
        <v>21.65541</v>
      </c>
      <c r="BL35" s="324">
        <v>21.333549999999999</v>
      </c>
      <c r="BM35" s="324">
        <v>21.21142</v>
      </c>
      <c r="BN35" s="324">
        <v>20.769659999999998</v>
      </c>
      <c r="BO35" s="324">
        <v>20.516639999999999</v>
      </c>
      <c r="BP35" s="324">
        <v>20.491099999999999</v>
      </c>
      <c r="BQ35" s="324">
        <v>20.429680000000001</v>
      </c>
      <c r="BR35" s="324">
        <v>20.121110000000002</v>
      </c>
      <c r="BS35" s="324">
        <v>19.774059999999999</v>
      </c>
      <c r="BT35" s="324">
        <v>19.882999999999999</v>
      </c>
      <c r="BU35" s="324">
        <v>20.083600000000001</v>
      </c>
      <c r="BV35" s="324">
        <v>19.59329</v>
      </c>
    </row>
    <row r="36" spans="1:74" ht="11.15" customHeight="1" x14ac:dyDescent="0.25">
      <c r="A36" s="56"/>
      <c r="B36" s="55" t="s">
        <v>1010</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324"/>
      <c r="BC36" s="324"/>
      <c r="BD36" s="324"/>
      <c r="BE36" s="324"/>
      <c r="BF36" s="324"/>
      <c r="BG36" s="324"/>
      <c r="BH36" s="324"/>
      <c r="BI36" s="324"/>
      <c r="BJ36" s="324"/>
      <c r="BK36" s="324"/>
      <c r="BL36" s="324"/>
      <c r="BM36" s="324"/>
      <c r="BN36" s="324"/>
      <c r="BO36" s="324"/>
      <c r="BP36" s="324"/>
      <c r="BQ36" s="324"/>
      <c r="BR36" s="324"/>
      <c r="BS36" s="324"/>
      <c r="BT36" s="324"/>
      <c r="BU36" s="324"/>
      <c r="BV36" s="324"/>
    </row>
    <row r="37" spans="1:74" ht="11.15" customHeight="1" x14ac:dyDescent="0.25">
      <c r="A37" s="56" t="s">
        <v>527</v>
      </c>
      <c r="B37" s="198" t="s">
        <v>388</v>
      </c>
      <c r="C37" s="208">
        <v>12.22</v>
      </c>
      <c r="D37" s="208">
        <v>12.63</v>
      </c>
      <c r="E37" s="208">
        <v>12.97</v>
      </c>
      <c r="F37" s="208">
        <v>12.88</v>
      </c>
      <c r="G37" s="208">
        <v>13.12</v>
      </c>
      <c r="H37" s="208">
        <v>13.03</v>
      </c>
      <c r="I37" s="208">
        <v>13.13</v>
      </c>
      <c r="J37" s="208">
        <v>13.26</v>
      </c>
      <c r="K37" s="208">
        <v>13.01</v>
      </c>
      <c r="L37" s="208">
        <v>12.85</v>
      </c>
      <c r="M37" s="208">
        <v>12.9</v>
      </c>
      <c r="N37" s="208">
        <v>12.43</v>
      </c>
      <c r="O37" s="208">
        <v>12.47</v>
      </c>
      <c r="P37" s="208">
        <v>12.72</v>
      </c>
      <c r="Q37" s="208">
        <v>12.84</v>
      </c>
      <c r="R37" s="208">
        <v>13.25</v>
      </c>
      <c r="S37" s="208">
        <v>13.31</v>
      </c>
      <c r="T37" s="208">
        <v>13.32</v>
      </c>
      <c r="U37" s="208">
        <v>13.26</v>
      </c>
      <c r="V37" s="208">
        <v>13.3</v>
      </c>
      <c r="W37" s="208">
        <v>13.16</v>
      </c>
      <c r="X37" s="208">
        <v>12.81</v>
      </c>
      <c r="Y37" s="208">
        <v>13.03</v>
      </c>
      <c r="Z37" s="208">
        <v>12.68</v>
      </c>
      <c r="AA37" s="208">
        <v>12.76</v>
      </c>
      <c r="AB37" s="208">
        <v>12.82</v>
      </c>
      <c r="AC37" s="208">
        <v>13.04</v>
      </c>
      <c r="AD37" s="208">
        <v>13.24</v>
      </c>
      <c r="AE37" s="208">
        <v>13.1</v>
      </c>
      <c r="AF37" s="208">
        <v>13.22</v>
      </c>
      <c r="AG37" s="208">
        <v>13.21</v>
      </c>
      <c r="AH37" s="208">
        <v>13.26</v>
      </c>
      <c r="AI37" s="208">
        <v>13.49</v>
      </c>
      <c r="AJ37" s="208">
        <v>13.66</v>
      </c>
      <c r="AK37" s="208">
        <v>13.31</v>
      </c>
      <c r="AL37" s="208">
        <v>12.78</v>
      </c>
      <c r="AM37" s="208">
        <v>12.69</v>
      </c>
      <c r="AN37" s="208">
        <v>13.35</v>
      </c>
      <c r="AO37" s="208">
        <v>13.3</v>
      </c>
      <c r="AP37" s="208">
        <v>13.76</v>
      </c>
      <c r="AQ37" s="208">
        <v>13.89</v>
      </c>
      <c r="AR37" s="208">
        <v>13.85</v>
      </c>
      <c r="AS37" s="208">
        <v>13.87</v>
      </c>
      <c r="AT37" s="208">
        <v>13.95</v>
      </c>
      <c r="AU37" s="208">
        <v>14.19</v>
      </c>
      <c r="AV37" s="208">
        <v>14.09</v>
      </c>
      <c r="AW37" s="208">
        <v>14.11</v>
      </c>
      <c r="AX37" s="208">
        <v>13.75</v>
      </c>
      <c r="AY37" s="208">
        <v>13.72</v>
      </c>
      <c r="AZ37" s="208">
        <v>14.329330000000001</v>
      </c>
      <c r="BA37" s="208">
        <v>14.0458</v>
      </c>
      <c r="BB37" s="324">
        <v>14.61243</v>
      </c>
      <c r="BC37" s="324">
        <v>14.54227</v>
      </c>
      <c r="BD37" s="324">
        <v>14.419549999999999</v>
      </c>
      <c r="BE37" s="324">
        <v>14.34774</v>
      </c>
      <c r="BF37" s="324">
        <v>14.50727</v>
      </c>
      <c r="BG37" s="324">
        <v>14.75487</v>
      </c>
      <c r="BH37" s="324">
        <v>14.56758</v>
      </c>
      <c r="BI37" s="324">
        <v>14.543900000000001</v>
      </c>
      <c r="BJ37" s="324">
        <v>14.09327</v>
      </c>
      <c r="BK37" s="324">
        <v>14.147790000000001</v>
      </c>
      <c r="BL37" s="324">
        <v>14.69501</v>
      </c>
      <c r="BM37" s="324">
        <v>14.36978</v>
      </c>
      <c r="BN37" s="324">
        <v>14.926869999999999</v>
      </c>
      <c r="BO37" s="324">
        <v>14.69955</v>
      </c>
      <c r="BP37" s="324">
        <v>14.59294</v>
      </c>
      <c r="BQ37" s="324">
        <v>14.46031</v>
      </c>
      <c r="BR37" s="324">
        <v>14.573539999999999</v>
      </c>
      <c r="BS37" s="324">
        <v>14.78051</v>
      </c>
      <c r="BT37" s="324">
        <v>14.47893</v>
      </c>
      <c r="BU37" s="324">
        <v>14.51596</v>
      </c>
      <c r="BV37" s="324">
        <v>14.0252</v>
      </c>
    </row>
    <row r="38" spans="1:74" ht="11.15" customHeight="1" x14ac:dyDescent="0.25">
      <c r="A38" s="56" t="s">
        <v>5</v>
      </c>
      <c r="B38" s="198" t="s">
        <v>387</v>
      </c>
      <c r="C38" s="208">
        <v>10.49</v>
      </c>
      <c r="D38" s="208">
        <v>10.65</v>
      </c>
      <c r="E38" s="208">
        <v>10.51</v>
      </c>
      <c r="F38" s="208">
        <v>10.46</v>
      </c>
      <c r="G38" s="208">
        <v>10.51</v>
      </c>
      <c r="H38" s="208">
        <v>10.84</v>
      </c>
      <c r="I38" s="208">
        <v>11</v>
      </c>
      <c r="J38" s="208">
        <v>11.03</v>
      </c>
      <c r="K38" s="208">
        <v>10.72</v>
      </c>
      <c r="L38" s="208">
        <v>10.77</v>
      </c>
      <c r="M38" s="208">
        <v>10.54</v>
      </c>
      <c r="N38" s="208">
        <v>10.33</v>
      </c>
      <c r="O38" s="208">
        <v>10.3</v>
      </c>
      <c r="P38" s="208">
        <v>10.54</v>
      </c>
      <c r="Q38" s="208">
        <v>10.46</v>
      </c>
      <c r="R38" s="208">
        <v>10.52</v>
      </c>
      <c r="S38" s="208">
        <v>10.54</v>
      </c>
      <c r="T38" s="208">
        <v>10.9</v>
      </c>
      <c r="U38" s="208">
        <v>11.02</v>
      </c>
      <c r="V38" s="208">
        <v>11.02</v>
      </c>
      <c r="W38" s="208">
        <v>10.96</v>
      </c>
      <c r="X38" s="208">
        <v>10.74</v>
      </c>
      <c r="Y38" s="208">
        <v>10.57</v>
      </c>
      <c r="Z38" s="208">
        <v>10.32</v>
      </c>
      <c r="AA38" s="208">
        <v>10.18</v>
      </c>
      <c r="AB38" s="208">
        <v>10.3</v>
      </c>
      <c r="AC38" s="208">
        <v>10.34</v>
      </c>
      <c r="AD38" s="208">
        <v>10.37</v>
      </c>
      <c r="AE38" s="208">
        <v>10.4</v>
      </c>
      <c r="AF38" s="208">
        <v>10.89</v>
      </c>
      <c r="AG38" s="208">
        <v>10.84</v>
      </c>
      <c r="AH38" s="208">
        <v>10.9</v>
      </c>
      <c r="AI38" s="208">
        <v>11.02</v>
      </c>
      <c r="AJ38" s="208">
        <v>10.72</v>
      </c>
      <c r="AK38" s="208">
        <v>10.53</v>
      </c>
      <c r="AL38" s="208">
        <v>10.41</v>
      </c>
      <c r="AM38" s="208">
        <v>10.31</v>
      </c>
      <c r="AN38" s="208">
        <v>11.51</v>
      </c>
      <c r="AO38" s="208">
        <v>11.17</v>
      </c>
      <c r="AP38" s="208">
        <v>10.93</v>
      </c>
      <c r="AQ38" s="208">
        <v>10.9</v>
      </c>
      <c r="AR38" s="208">
        <v>11.34</v>
      </c>
      <c r="AS38" s="208">
        <v>11.51</v>
      </c>
      <c r="AT38" s="208">
        <v>11.56</v>
      </c>
      <c r="AU38" s="208">
        <v>11.7</v>
      </c>
      <c r="AV38" s="208">
        <v>11.56</v>
      </c>
      <c r="AW38" s="208">
        <v>11.34</v>
      </c>
      <c r="AX38" s="208">
        <v>11.2</v>
      </c>
      <c r="AY38" s="208">
        <v>11.36</v>
      </c>
      <c r="AZ38" s="208">
        <v>12.176539999999999</v>
      </c>
      <c r="BA38" s="208">
        <v>11.933339999999999</v>
      </c>
      <c r="BB38" s="324">
        <v>11.56246</v>
      </c>
      <c r="BC38" s="324">
        <v>11.45791</v>
      </c>
      <c r="BD38" s="324">
        <v>11.879530000000001</v>
      </c>
      <c r="BE38" s="324">
        <v>11.968450000000001</v>
      </c>
      <c r="BF38" s="324">
        <v>11.96055</v>
      </c>
      <c r="BG38" s="324">
        <v>12.099869999999999</v>
      </c>
      <c r="BH38" s="324">
        <v>11.93995</v>
      </c>
      <c r="BI38" s="324">
        <v>11.72908</v>
      </c>
      <c r="BJ38" s="324">
        <v>11.545120000000001</v>
      </c>
      <c r="BK38" s="324">
        <v>11.70425</v>
      </c>
      <c r="BL38" s="324">
        <v>12.51685</v>
      </c>
      <c r="BM38" s="324">
        <v>12.08104</v>
      </c>
      <c r="BN38" s="324">
        <v>11.638489999999999</v>
      </c>
      <c r="BO38" s="324">
        <v>11.51304</v>
      </c>
      <c r="BP38" s="324">
        <v>11.915229999999999</v>
      </c>
      <c r="BQ38" s="324">
        <v>11.93975</v>
      </c>
      <c r="BR38" s="324">
        <v>11.918990000000001</v>
      </c>
      <c r="BS38" s="324">
        <v>12.00511</v>
      </c>
      <c r="BT38" s="324">
        <v>11.82612</v>
      </c>
      <c r="BU38" s="324">
        <v>11.589169999999999</v>
      </c>
      <c r="BV38" s="324">
        <v>11.38359</v>
      </c>
    </row>
    <row r="39" spans="1:74" ht="11.15" customHeight="1" x14ac:dyDescent="0.25">
      <c r="A39" s="56" t="s">
        <v>4</v>
      </c>
      <c r="B39" s="198" t="s">
        <v>386</v>
      </c>
      <c r="C39" s="208">
        <v>6.94</v>
      </c>
      <c r="D39" s="208">
        <v>6.78</v>
      </c>
      <c r="E39" s="208">
        <v>6.63</v>
      </c>
      <c r="F39" s="208">
        <v>6.57</v>
      </c>
      <c r="G39" s="208">
        <v>6.79</v>
      </c>
      <c r="H39" s="208">
        <v>7.17</v>
      </c>
      <c r="I39" s="208">
        <v>7.32</v>
      </c>
      <c r="J39" s="208">
        <v>7.25</v>
      </c>
      <c r="K39" s="208">
        <v>7.05</v>
      </c>
      <c r="L39" s="208">
        <v>6.87</v>
      </c>
      <c r="M39" s="208">
        <v>6.85</v>
      </c>
      <c r="N39" s="208">
        <v>6.67</v>
      </c>
      <c r="O39" s="208">
        <v>6.58</v>
      </c>
      <c r="P39" s="208">
        <v>6.69</v>
      </c>
      <c r="Q39" s="208">
        <v>6.73</v>
      </c>
      <c r="R39" s="208">
        <v>6.51</v>
      </c>
      <c r="S39" s="208">
        <v>6.69</v>
      </c>
      <c r="T39" s="208">
        <v>6.87</v>
      </c>
      <c r="U39" s="208">
        <v>7.14</v>
      </c>
      <c r="V39" s="208">
        <v>7.4</v>
      </c>
      <c r="W39" s="208">
        <v>7.06</v>
      </c>
      <c r="X39" s="208">
        <v>6.84</v>
      </c>
      <c r="Y39" s="208">
        <v>6.72</v>
      </c>
      <c r="Z39" s="208">
        <v>6.38</v>
      </c>
      <c r="AA39" s="208">
        <v>6.37</v>
      </c>
      <c r="AB39" s="208">
        <v>6.44</v>
      </c>
      <c r="AC39" s="208">
        <v>6.39</v>
      </c>
      <c r="AD39" s="208">
        <v>6.39</v>
      </c>
      <c r="AE39" s="208">
        <v>6.54</v>
      </c>
      <c r="AF39" s="208">
        <v>6.94</v>
      </c>
      <c r="AG39" s="208">
        <v>7.16</v>
      </c>
      <c r="AH39" s="208">
        <v>7.07</v>
      </c>
      <c r="AI39" s="208">
        <v>7</v>
      </c>
      <c r="AJ39" s="208">
        <v>6.72</v>
      </c>
      <c r="AK39" s="208">
        <v>6.49</v>
      </c>
      <c r="AL39" s="208">
        <v>6.41</v>
      </c>
      <c r="AM39" s="208">
        <v>6.39</v>
      </c>
      <c r="AN39" s="208">
        <v>7.9</v>
      </c>
      <c r="AO39" s="208">
        <v>7.05</v>
      </c>
      <c r="AP39" s="208">
        <v>6.76</v>
      </c>
      <c r="AQ39" s="208">
        <v>6.71</v>
      </c>
      <c r="AR39" s="208">
        <v>7.28</v>
      </c>
      <c r="AS39" s="208">
        <v>7.52</v>
      </c>
      <c r="AT39" s="208">
        <v>7.64</v>
      </c>
      <c r="AU39" s="208">
        <v>7.69</v>
      </c>
      <c r="AV39" s="208">
        <v>7.53</v>
      </c>
      <c r="AW39" s="208">
        <v>7.46</v>
      </c>
      <c r="AX39" s="208">
        <v>7.16</v>
      </c>
      <c r="AY39" s="208">
        <v>7.3</v>
      </c>
      <c r="AZ39" s="208">
        <v>7.756532</v>
      </c>
      <c r="BA39" s="208">
        <v>7.5373089999999996</v>
      </c>
      <c r="BB39" s="324">
        <v>7.1639910000000002</v>
      </c>
      <c r="BC39" s="324">
        <v>7.0256400000000001</v>
      </c>
      <c r="BD39" s="324">
        <v>7.4401529999999996</v>
      </c>
      <c r="BE39" s="324">
        <v>7.6984880000000002</v>
      </c>
      <c r="BF39" s="324">
        <v>7.7787559999999996</v>
      </c>
      <c r="BG39" s="324">
        <v>7.7132050000000003</v>
      </c>
      <c r="BH39" s="324">
        <v>7.4434589999999998</v>
      </c>
      <c r="BI39" s="324">
        <v>7.3845859999999997</v>
      </c>
      <c r="BJ39" s="324">
        <v>7.2143009999999999</v>
      </c>
      <c r="BK39" s="324">
        <v>7.3072780000000002</v>
      </c>
      <c r="BL39" s="324">
        <v>7.7733650000000001</v>
      </c>
      <c r="BM39" s="324">
        <v>7.5189019999999998</v>
      </c>
      <c r="BN39" s="324">
        <v>7.0095349999999996</v>
      </c>
      <c r="BO39" s="324">
        <v>6.8848710000000004</v>
      </c>
      <c r="BP39" s="324">
        <v>7.3064559999999998</v>
      </c>
      <c r="BQ39" s="324">
        <v>7.5432259999999998</v>
      </c>
      <c r="BR39" s="324">
        <v>7.6205480000000003</v>
      </c>
      <c r="BS39" s="324">
        <v>7.548152</v>
      </c>
      <c r="BT39" s="324">
        <v>7.2972479999999997</v>
      </c>
      <c r="BU39" s="324">
        <v>7.2798290000000003</v>
      </c>
      <c r="BV39" s="324">
        <v>7.1244059999999996</v>
      </c>
    </row>
    <row r="40" spans="1:74" ht="11.15" customHeight="1" x14ac:dyDescent="0.25">
      <c r="A40" s="56"/>
      <c r="B40" s="678" t="s">
        <v>1118</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324"/>
      <c r="BC40" s="324"/>
      <c r="BD40" s="324"/>
      <c r="BE40" s="324"/>
      <c r="BF40" s="324"/>
      <c r="BG40" s="324"/>
      <c r="BH40" s="324"/>
      <c r="BI40" s="324"/>
      <c r="BJ40" s="324"/>
      <c r="BK40" s="324"/>
      <c r="BL40" s="324"/>
      <c r="BM40" s="324"/>
      <c r="BN40" s="324"/>
      <c r="BO40" s="324"/>
      <c r="BP40" s="324"/>
      <c r="BQ40" s="324"/>
      <c r="BR40" s="324"/>
      <c r="BS40" s="324"/>
      <c r="BT40" s="324"/>
      <c r="BU40" s="324"/>
      <c r="BV40" s="324"/>
    </row>
    <row r="41" spans="1:74" ht="11.15" customHeight="1" x14ac:dyDescent="0.25">
      <c r="A41" s="56" t="s">
        <v>1119</v>
      </c>
      <c r="B41" s="519" t="s">
        <v>1130</v>
      </c>
      <c r="C41" s="253">
        <v>49.059857954999998</v>
      </c>
      <c r="D41" s="253">
        <v>24.707875000000001</v>
      </c>
      <c r="E41" s="253">
        <v>26.023892045</v>
      </c>
      <c r="F41" s="253">
        <v>26.954970238000001</v>
      </c>
      <c r="G41" s="253">
        <v>47.089687499999997</v>
      </c>
      <c r="H41" s="253">
        <v>36.993988094999999</v>
      </c>
      <c r="I41" s="253">
        <v>112.15372024</v>
      </c>
      <c r="J41" s="253">
        <v>38.983940216999997</v>
      </c>
      <c r="K41" s="253">
        <v>31.974046052999999</v>
      </c>
      <c r="L41" s="253">
        <v>33.686331522000003</v>
      </c>
      <c r="M41" s="253">
        <v>36.620267857000002</v>
      </c>
      <c r="N41" s="253">
        <v>32.864281249999998</v>
      </c>
      <c r="O41" s="253">
        <v>26.792130682</v>
      </c>
      <c r="P41" s="253">
        <v>23.64725</v>
      </c>
      <c r="Q41" s="253">
        <v>34.789345238000003</v>
      </c>
      <c r="R41" s="253">
        <v>28.277045455</v>
      </c>
      <c r="S41" s="253">
        <v>27.556107955000002</v>
      </c>
      <c r="T41" s="253">
        <v>29.188500000000001</v>
      </c>
      <c r="U41" s="253">
        <v>38.172613636000001</v>
      </c>
      <c r="V41" s="253">
        <v>230.71971590999999</v>
      </c>
      <c r="W41" s="253">
        <v>150.53678124999999</v>
      </c>
      <c r="X41" s="253">
        <v>35.184592391000002</v>
      </c>
      <c r="Y41" s="253">
        <v>28.548124999999999</v>
      </c>
      <c r="Z41" s="253">
        <v>21.474821428999999</v>
      </c>
      <c r="AA41" s="253">
        <v>19.109886364000001</v>
      </c>
      <c r="AB41" s="253">
        <v>21.413187499999999</v>
      </c>
      <c r="AC41" s="253">
        <v>29.710823864000002</v>
      </c>
      <c r="AD41" s="253">
        <v>26.042613635999999</v>
      </c>
      <c r="AE41" s="253">
        <v>22.068312500000001</v>
      </c>
      <c r="AF41" s="253">
        <v>23.979147727000001</v>
      </c>
      <c r="AG41" s="253">
        <v>27.314374999999998</v>
      </c>
      <c r="AH41" s="253">
        <v>53.051309523999997</v>
      </c>
      <c r="AI41" s="253">
        <v>22.003690475999999</v>
      </c>
      <c r="AJ41" s="253">
        <v>27.674147727000001</v>
      </c>
      <c r="AK41" s="253">
        <v>28.602125000000001</v>
      </c>
      <c r="AL41" s="253">
        <v>22.953068181999999</v>
      </c>
      <c r="AM41" s="253">
        <v>24.018750000000001</v>
      </c>
      <c r="AN41" s="253">
        <v>1799.8074375000001</v>
      </c>
      <c r="AO41" s="253">
        <v>25.184999999999999</v>
      </c>
      <c r="AP41" s="253">
        <v>34.378835227000003</v>
      </c>
      <c r="AQ41" s="253">
        <v>27.785406250000001</v>
      </c>
      <c r="AR41" s="253">
        <v>57.045994317999998</v>
      </c>
      <c r="AS41" s="253">
        <v>53.374345237999997</v>
      </c>
      <c r="AT41" s="253">
        <v>50.332357954999999</v>
      </c>
      <c r="AU41" s="253">
        <v>53.211666667000003</v>
      </c>
      <c r="AV41" s="253">
        <v>68.042708332999993</v>
      </c>
      <c r="AW41" s="253">
        <v>47.288184524000002</v>
      </c>
      <c r="AX41" s="253">
        <v>34.028016303999998</v>
      </c>
      <c r="AY41" s="253">
        <v>37.020238095000003</v>
      </c>
      <c r="AZ41" s="253">
        <v>45.358343750000003</v>
      </c>
      <c r="BA41" s="253">
        <v>45.798532608999999</v>
      </c>
      <c r="BB41" s="348">
        <v>50.44941</v>
      </c>
      <c r="BC41" s="348">
        <v>50.313180000000003</v>
      </c>
      <c r="BD41" s="348">
        <v>59.647730000000003</v>
      </c>
      <c r="BE41" s="348">
        <v>68.435310000000001</v>
      </c>
      <c r="BF41" s="348">
        <v>64.689340000000001</v>
      </c>
      <c r="BG41" s="348">
        <v>52.894109999999998</v>
      </c>
      <c r="BH41" s="348">
        <v>47.174900000000001</v>
      </c>
      <c r="BI41" s="348">
        <v>43.430109999999999</v>
      </c>
      <c r="BJ41" s="348">
        <v>42.406399999999998</v>
      </c>
      <c r="BK41" s="348">
        <v>44.909599999999998</v>
      </c>
      <c r="BL41" s="348">
        <v>42.076439999999998</v>
      </c>
      <c r="BM41" s="348">
        <v>38.53783</v>
      </c>
      <c r="BN41" s="348">
        <v>32.348109999999998</v>
      </c>
      <c r="BO41" s="348">
        <v>31.642669999999999</v>
      </c>
      <c r="BP41" s="348">
        <v>36.504010000000001</v>
      </c>
      <c r="BQ41" s="348">
        <v>43.305619999999998</v>
      </c>
      <c r="BR41" s="348">
        <v>42.528260000000003</v>
      </c>
      <c r="BS41" s="348">
        <v>35.368650000000002</v>
      </c>
      <c r="BT41" s="348">
        <v>33.690730000000002</v>
      </c>
      <c r="BU41" s="348">
        <v>37.843760000000003</v>
      </c>
      <c r="BV41" s="348">
        <v>32.27984</v>
      </c>
    </row>
    <row r="42" spans="1:74" ht="11.15" customHeight="1" x14ac:dyDescent="0.25">
      <c r="A42" s="56" t="s">
        <v>1120</v>
      </c>
      <c r="B42" s="519" t="s">
        <v>1131</v>
      </c>
      <c r="C42" s="253">
        <v>37.085246466000001</v>
      </c>
      <c r="D42" s="253">
        <v>36.842470910999999</v>
      </c>
      <c r="E42" s="253">
        <v>32.387819583000002</v>
      </c>
      <c r="F42" s="253">
        <v>27.694415475</v>
      </c>
      <c r="G42" s="253">
        <v>24.118882909</v>
      </c>
      <c r="H42" s="253">
        <v>31.446635576999999</v>
      </c>
      <c r="I42" s="253">
        <v>101.0353087</v>
      </c>
      <c r="J42" s="253">
        <v>85.215712361000001</v>
      </c>
      <c r="K42" s="253">
        <v>38.320563073000002</v>
      </c>
      <c r="L42" s="253">
        <v>41.093450949000001</v>
      </c>
      <c r="M42" s="253">
        <v>55.504792649999999</v>
      </c>
      <c r="N42" s="253">
        <v>57.260470699999999</v>
      </c>
      <c r="O42" s="253">
        <v>42.563868677999999</v>
      </c>
      <c r="P42" s="253">
        <v>72.725849999999994</v>
      </c>
      <c r="Q42" s="253">
        <v>35.975619856000002</v>
      </c>
      <c r="R42" s="253">
        <v>24.829938340999998</v>
      </c>
      <c r="S42" s="253">
        <v>20.247661803</v>
      </c>
      <c r="T42" s="253">
        <v>24.811784775</v>
      </c>
      <c r="U42" s="253">
        <v>35.23677988</v>
      </c>
      <c r="V42" s="253">
        <v>36.391629236</v>
      </c>
      <c r="W42" s="253">
        <v>40.345273306999999</v>
      </c>
      <c r="X42" s="253">
        <v>36.414090045999998</v>
      </c>
      <c r="Y42" s="253">
        <v>45.174564400000001</v>
      </c>
      <c r="Z42" s="253">
        <v>43.133999950000003</v>
      </c>
      <c r="AA42" s="253">
        <v>33.598353606000003</v>
      </c>
      <c r="AB42" s="253">
        <v>26.848522774999999</v>
      </c>
      <c r="AC42" s="253">
        <v>25.487610624999999</v>
      </c>
      <c r="AD42" s="253">
        <v>17.106287981000001</v>
      </c>
      <c r="AE42" s="253">
        <v>16.811286450000001</v>
      </c>
      <c r="AF42" s="253">
        <v>23.720671682999999</v>
      </c>
      <c r="AG42" s="253">
        <v>31.633505336999999</v>
      </c>
      <c r="AH42" s="253">
        <v>108.05121209000001</v>
      </c>
      <c r="AI42" s="253">
        <v>46.135208149999997</v>
      </c>
      <c r="AJ42" s="253">
        <v>48.285309398000003</v>
      </c>
      <c r="AK42" s="253">
        <v>39.308953619999997</v>
      </c>
      <c r="AL42" s="253">
        <v>40.801564952</v>
      </c>
      <c r="AM42" s="253">
        <v>33.217081425000003</v>
      </c>
      <c r="AN42" s="253">
        <v>71.090110207999999</v>
      </c>
      <c r="AO42" s="253">
        <v>29.914477175999998</v>
      </c>
      <c r="AP42" s="253">
        <v>28.044656562</v>
      </c>
      <c r="AQ42" s="253">
        <v>26.591761300000002</v>
      </c>
      <c r="AR42" s="253">
        <v>56.061992861</v>
      </c>
      <c r="AS42" s="253">
        <v>78.892639183</v>
      </c>
      <c r="AT42" s="253">
        <v>65.082290889000006</v>
      </c>
      <c r="AU42" s="253">
        <v>72.090007025000006</v>
      </c>
      <c r="AV42" s="253">
        <v>57.888162043000001</v>
      </c>
      <c r="AW42" s="253">
        <v>60.137516400000003</v>
      </c>
      <c r="AX42" s="253">
        <v>63.397979542999998</v>
      </c>
      <c r="AY42" s="253">
        <v>52.502912774999999</v>
      </c>
      <c r="AZ42" s="253">
        <v>42.160836432000004</v>
      </c>
      <c r="BA42" s="253">
        <v>40.941233681</v>
      </c>
      <c r="BB42" s="348">
        <v>52.34393</v>
      </c>
      <c r="BC42" s="348">
        <v>46.469650000000001</v>
      </c>
      <c r="BD42" s="348">
        <v>34.443600000000004</v>
      </c>
      <c r="BE42" s="348">
        <v>65.483999999999995</v>
      </c>
      <c r="BF42" s="348">
        <v>65.523110000000003</v>
      </c>
      <c r="BG42" s="348">
        <v>55.165349999999997</v>
      </c>
      <c r="BH42" s="348">
        <v>49.809199999999997</v>
      </c>
      <c r="BI42" s="348">
        <v>46.287610000000001</v>
      </c>
      <c r="BJ42" s="348">
        <v>47.204500000000003</v>
      </c>
      <c r="BK42" s="348">
        <v>45.179580000000001</v>
      </c>
      <c r="BL42" s="348">
        <v>44.186950000000003</v>
      </c>
      <c r="BM42" s="348">
        <v>38.146709999999999</v>
      </c>
      <c r="BN42" s="348">
        <v>33.139150000000001</v>
      </c>
      <c r="BO42" s="348">
        <v>32.471989999999998</v>
      </c>
      <c r="BP42" s="348">
        <v>39.027639999999998</v>
      </c>
      <c r="BQ42" s="348">
        <v>45.54607</v>
      </c>
      <c r="BR42" s="348">
        <v>45.185749999999999</v>
      </c>
      <c r="BS42" s="348">
        <v>42.976120000000002</v>
      </c>
      <c r="BT42" s="348">
        <v>38.337769999999999</v>
      </c>
      <c r="BU42" s="348">
        <v>36.822560000000003</v>
      </c>
      <c r="BV42" s="348">
        <v>40.224490000000003</v>
      </c>
    </row>
    <row r="43" spans="1:74" ht="11.15" customHeight="1" x14ac:dyDescent="0.25">
      <c r="A43" s="56" t="s">
        <v>1121</v>
      </c>
      <c r="B43" s="519" t="s">
        <v>1132</v>
      </c>
      <c r="C43" s="253">
        <v>115.63914773</v>
      </c>
      <c r="D43" s="253">
        <v>42.974031250000003</v>
      </c>
      <c r="E43" s="253">
        <v>38.979062499999998</v>
      </c>
      <c r="F43" s="253">
        <v>50.647321429000002</v>
      </c>
      <c r="G43" s="253">
        <v>27.697784090999999</v>
      </c>
      <c r="H43" s="253">
        <v>30.498184523999999</v>
      </c>
      <c r="I43" s="253">
        <v>40.011875000000003</v>
      </c>
      <c r="J43" s="253">
        <v>49.629538042999997</v>
      </c>
      <c r="K43" s="253">
        <v>40.934342104999999</v>
      </c>
      <c r="L43" s="253">
        <v>43.018179347999997</v>
      </c>
      <c r="M43" s="253">
        <v>63.505416666999999</v>
      </c>
      <c r="N43" s="253">
        <v>56.02225</v>
      </c>
      <c r="O43" s="253">
        <v>63.145909091</v>
      </c>
      <c r="P43" s="253">
        <v>38.393406249999998</v>
      </c>
      <c r="Q43" s="253">
        <v>40.665178570999998</v>
      </c>
      <c r="R43" s="253">
        <v>29.498750000000001</v>
      </c>
      <c r="S43" s="253">
        <v>26.757187500000001</v>
      </c>
      <c r="T43" s="253">
        <v>25.189843750000001</v>
      </c>
      <c r="U43" s="253">
        <v>33.969005682000002</v>
      </c>
      <c r="V43" s="253">
        <v>30.534460227</v>
      </c>
      <c r="W43" s="253">
        <v>24.044343749999999</v>
      </c>
      <c r="X43" s="253">
        <v>23.620788043000001</v>
      </c>
      <c r="Y43" s="253">
        <v>36.634656249999999</v>
      </c>
      <c r="Z43" s="253">
        <v>46.180535714000001</v>
      </c>
      <c r="AA43" s="253">
        <v>29.598238636000001</v>
      </c>
      <c r="AB43" s="253">
        <v>25.054625000000001</v>
      </c>
      <c r="AC43" s="253">
        <v>19.167073863999999</v>
      </c>
      <c r="AD43" s="253">
        <v>20.129573864000001</v>
      </c>
      <c r="AE43" s="253">
        <v>18.226781249999998</v>
      </c>
      <c r="AF43" s="253">
        <v>22.403835226999998</v>
      </c>
      <c r="AG43" s="253">
        <v>27.871304347999999</v>
      </c>
      <c r="AH43" s="253">
        <v>28.923898810000001</v>
      </c>
      <c r="AI43" s="253">
        <v>24.796250000000001</v>
      </c>
      <c r="AJ43" s="253">
        <v>29.053096590999999</v>
      </c>
      <c r="AK43" s="253">
        <v>30.0583125</v>
      </c>
      <c r="AL43" s="253">
        <v>42.991420454999997</v>
      </c>
      <c r="AM43" s="253">
        <v>44.719406249999999</v>
      </c>
      <c r="AN43" s="253">
        <v>82.899968749999999</v>
      </c>
      <c r="AO43" s="253">
        <v>38.155190216999998</v>
      </c>
      <c r="AP43" s="253">
        <v>28.054403408999999</v>
      </c>
      <c r="AQ43" s="253">
        <v>27.8174375</v>
      </c>
      <c r="AR43" s="253">
        <v>45.140852273</v>
      </c>
      <c r="AS43" s="253">
        <v>43.933898810000002</v>
      </c>
      <c r="AT43" s="253">
        <v>59.844772726999999</v>
      </c>
      <c r="AU43" s="253">
        <v>53.940982142999999</v>
      </c>
      <c r="AV43" s="253">
        <v>65.724791667000005</v>
      </c>
      <c r="AW43" s="253">
        <v>60.772500000000001</v>
      </c>
      <c r="AX43" s="253">
        <v>70.740190217000006</v>
      </c>
      <c r="AY43" s="253">
        <v>159.59824405000001</v>
      </c>
      <c r="AZ43" s="253">
        <v>121.0331875</v>
      </c>
      <c r="BA43" s="253">
        <v>68.807554347999996</v>
      </c>
      <c r="BB43" s="348">
        <v>93.576729999999998</v>
      </c>
      <c r="BC43" s="348">
        <v>88.582650000000001</v>
      </c>
      <c r="BD43" s="348">
        <v>70.965609999999998</v>
      </c>
      <c r="BE43" s="348">
        <v>88.484620000000007</v>
      </c>
      <c r="BF43" s="348">
        <v>84.851690000000005</v>
      </c>
      <c r="BG43" s="348">
        <v>73.926739999999995</v>
      </c>
      <c r="BH43" s="348">
        <v>40.316220000000001</v>
      </c>
      <c r="BI43" s="348">
        <v>29.065660000000001</v>
      </c>
      <c r="BJ43" s="348">
        <v>45.07056</v>
      </c>
      <c r="BK43" s="348">
        <v>64.190370000000001</v>
      </c>
      <c r="BL43" s="348">
        <v>81.312820000000002</v>
      </c>
      <c r="BM43" s="348">
        <v>67.711879999999994</v>
      </c>
      <c r="BN43" s="348">
        <v>81.226929999999996</v>
      </c>
      <c r="BO43" s="348">
        <v>70.592690000000005</v>
      </c>
      <c r="BP43" s="348">
        <v>72.913290000000003</v>
      </c>
      <c r="BQ43" s="348">
        <v>85.018389999999997</v>
      </c>
      <c r="BR43" s="348">
        <v>78.600399999999993</v>
      </c>
      <c r="BS43" s="348">
        <v>67.215789999999998</v>
      </c>
      <c r="BT43" s="348">
        <v>48.146039999999999</v>
      </c>
      <c r="BU43" s="348">
        <v>25.75299</v>
      </c>
      <c r="BV43" s="348">
        <v>43.936219999999999</v>
      </c>
    </row>
    <row r="44" spans="1:74" ht="11.15" customHeight="1" x14ac:dyDescent="0.25">
      <c r="A44" s="56" t="s">
        <v>1122</v>
      </c>
      <c r="B44" s="519" t="s">
        <v>1133</v>
      </c>
      <c r="C44" s="253">
        <v>92.125426136000002</v>
      </c>
      <c r="D44" s="253">
        <v>32.459781249999999</v>
      </c>
      <c r="E44" s="253">
        <v>29.977471591</v>
      </c>
      <c r="F44" s="253">
        <v>38.154047619000004</v>
      </c>
      <c r="G44" s="253">
        <v>31.689403409000001</v>
      </c>
      <c r="H44" s="253">
        <v>32.883839285999997</v>
      </c>
      <c r="I44" s="253">
        <v>41.755000000000003</v>
      </c>
      <c r="J44" s="253">
        <v>43.828206522000002</v>
      </c>
      <c r="K44" s="253">
        <v>40.005263157999998</v>
      </c>
      <c r="L44" s="253">
        <v>39.091005435</v>
      </c>
      <c r="M44" s="253">
        <v>43.328333333000003</v>
      </c>
      <c r="N44" s="253">
        <v>43.42728125</v>
      </c>
      <c r="O44" s="253">
        <v>53.682528409</v>
      </c>
      <c r="P44" s="253">
        <v>34.270906250000003</v>
      </c>
      <c r="Q44" s="253">
        <v>37.354077381000003</v>
      </c>
      <c r="R44" s="253">
        <v>29.756704545000002</v>
      </c>
      <c r="S44" s="253">
        <v>23.157329545</v>
      </c>
      <c r="T44" s="253">
        <v>24.11209375</v>
      </c>
      <c r="U44" s="253">
        <v>31.286789772999999</v>
      </c>
      <c r="V44" s="253">
        <v>29.070909091000001</v>
      </c>
      <c r="W44" s="253">
        <v>22.916125000000001</v>
      </c>
      <c r="X44" s="253">
        <v>21.676440217</v>
      </c>
      <c r="Y44" s="253">
        <v>29.001437500000002</v>
      </c>
      <c r="Z44" s="253">
        <v>30.447976189999999</v>
      </c>
      <c r="AA44" s="253">
        <v>26.000823864000001</v>
      </c>
      <c r="AB44" s="253">
        <v>21.2898125</v>
      </c>
      <c r="AC44" s="253">
        <v>18.174204544999998</v>
      </c>
      <c r="AD44" s="253">
        <v>16.589943181999999</v>
      </c>
      <c r="AE44" s="253">
        <v>16.49428125</v>
      </c>
      <c r="AF44" s="253">
        <v>21.297130681999999</v>
      </c>
      <c r="AG44" s="253">
        <v>26.884891304</v>
      </c>
      <c r="AH44" s="253">
        <v>25.236547619</v>
      </c>
      <c r="AI44" s="253">
        <v>21.030773809999999</v>
      </c>
      <c r="AJ44" s="253">
        <v>21.586789773</v>
      </c>
      <c r="AK44" s="253">
        <v>24.83175</v>
      </c>
      <c r="AL44" s="253">
        <v>34.726534090999998</v>
      </c>
      <c r="AM44" s="253">
        <v>36.211437500000002</v>
      </c>
      <c r="AN44" s="253">
        <v>67.407843749999998</v>
      </c>
      <c r="AO44" s="253">
        <v>30.600923912999999</v>
      </c>
      <c r="AP44" s="253">
        <v>26.744034091</v>
      </c>
      <c r="AQ44" s="253">
        <v>29.335249999999998</v>
      </c>
      <c r="AR44" s="253">
        <v>39.475852273000001</v>
      </c>
      <c r="AS44" s="253">
        <v>46.411815476000001</v>
      </c>
      <c r="AT44" s="253">
        <v>52.350539773000001</v>
      </c>
      <c r="AU44" s="253">
        <v>52.482916666999998</v>
      </c>
      <c r="AV44" s="253">
        <v>60.011577381000002</v>
      </c>
      <c r="AW44" s="253">
        <v>61.935952381</v>
      </c>
      <c r="AX44" s="253">
        <v>50.659864130000003</v>
      </c>
      <c r="AY44" s="253">
        <v>143.98764881</v>
      </c>
      <c r="AZ44" s="253">
        <v>93.698125000000005</v>
      </c>
      <c r="BA44" s="253">
        <v>62.611195651999999</v>
      </c>
      <c r="BB44" s="348">
        <v>84.06644</v>
      </c>
      <c r="BC44" s="348">
        <v>79.621830000000003</v>
      </c>
      <c r="BD44" s="348">
        <v>64.341120000000004</v>
      </c>
      <c r="BE44" s="348">
        <v>80.863230000000001</v>
      </c>
      <c r="BF44" s="348">
        <v>74.464079999999996</v>
      </c>
      <c r="BG44" s="348">
        <v>65.424180000000007</v>
      </c>
      <c r="BH44" s="348">
        <v>33.43694</v>
      </c>
      <c r="BI44" s="348">
        <v>25.715240000000001</v>
      </c>
      <c r="BJ44" s="348">
        <v>39.434780000000003</v>
      </c>
      <c r="BK44" s="348">
        <v>59.901159999999997</v>
      </c>
      <c r="BL44" s="348">
        <v>72.847759999999994</v>
      </c>
      <c r="BM44" s="348">
        <v>60.970730000000003</v>
      </c>
      <c r="BN44" s="348">
        <v>74.088350000000005</v>
      </c>
      <c r="BO44" s="348">
        <v>63.886389999999999</v>
      </c>
      <c r="BP44" s="348">
        <v>66.145189999999999</v>
      </c>
      <c r="BQ44" s="348">
        <v>77.490780000000001</v>
      </c>
      <c r="BR44" s="348">
        <v>68.477860000000007</v>
      </c>
      <c r="BS44" s="348">
        <v>60.151820000000001</v>
      </c>
      <c r="BT44" s="348">
        <v>41.331159999999997</v>
      </c>
      <c r="BU44" s="348">
        <v>22.689540000000001</v>
      </c>
      <c r="BV44" s="348">
        <v>39.075130000000001</v>
      </c>
    </row>
    <row r="45" spans="1:74" ht="11.15" customHeight="1" x14ac:dyDescent="0.25">
      <c r="A45" s="56" t="s">
        <v>1123</v>
      </c>
      <c r="B45" s="519" t="s">
        <v>1134</v>
      </c>
      <c r="C45" s="253">
        <v>73.369733152999999</v>
      </c>
      <c r="D45" s="253">
        <v>31.167148906000001</v>
      </c>
      <c r="E45" s="253">
        <v>37.765500568</v>
      </c>
      <c r="F45" s="253">
        <v>39.310800475999997</v>
      </c>
      <c r="G45" s="253">
        <v>44.487758239000001</v>
      </c>
      <c r="H45" s="253">
        <v>35.396447500000001</v>
      </c>
      <c r="I45" s="253">
        <v>40.104854582999998</v>
      </c>
      <c r="J45" s="253">
        <v>38.726088505</v>
      </c>
      <c r="K45" s="253">
        <v>41.351170920999998</v>
      </c>
      <c r="L45" s="253">
        <v>38.334911890999997</v>
      </c>
      <c r="M45" s="253">
        <v>42.0370025</v>
      </c>
      <c r="N45" s="253">
        <v>37.835433063000004</v>
      </c>
      <c r="O45" s="253">
        <v>38.700897756000003</v>
      </c>
      <c r="P45" s="253">
        <v>29.440715405999999</v>
      </c>
      <c r="Q45" s="253">
        <v>33.233683601000003</v>
      </c>
      <c r="R45" s="253">
        <v>29.513949574000002</v>
      </c>
      <c r="S45" s="253">
        <v>29.328377869000001</v>
      </c>
      <c r="T45" s="253">
        <v>26.781477905999999</v>
      </c>
      <c r="U45" s="253">
        <v>32.827892273000003</v>
      </c>
      <c r="V45" s="253">
        <v>29.330724403000001</v>
      </c>
      <c r="W45" s="253">
        <v>31.361443999999999</v>
      </c>
      <c r="X45" s="253">
        <v>29.732951277000002</v>
      </c>
      <c r="Y45" s="253">
        <v>33.294376094</v>
      </c>
      <c r="Z45" s="253">
        <v>26.65051747</v>
      </c>
      <c r="AA45" s="253">
        <v>24.53741767</v>
      </c>
      <c r="AB45" s="253">
        <v>21.65219325</v>
      </c>
      <c r="AC45" s="253">
        <v>21.231371136</v>
      </c>
      <c r="AD45" s="253">
        <v>19.294396902999999</v>
      </c>
      <c r="AE45" s="253">
        <v>20.381221531000001</v>
      </c>
      <c r="AF45" s="253">
        <v>22.697961505999999</v>
      </c>
      <c r="AG45" s="253">
        <v>31.805144755000001</v>
      </c>
      <c r="AH45" s="253">
        <v>29.039054106999998</v>
      </c>
      <c r="AI45" s="253">
        <v>23.886576131000002</v>
      </c>
      <c r="AJ45" s="253">
        <v>25.758875937999999</v>
      </c>
      <c r="AK45" s="253">
        <v>24.840174688000001</v>
      </c>
      <c r="AL45" s="253">
        <v>28.707606647999999</v>
      </c>
      <c r="AM45" s="253">
        <v>28.593237188</v>
      </c>
      <c r="AN45" s="253">
        <v>49.918575562999997</v>
      </c>
      <c r="AO45" s="253">
        <v>26.751535841999999</v>
      </c>
      <c r="AP45" s="253">
        <v>30.871029118999999</v>
      </c>
      <c r="AQ45" s="253">
        <v>33.684832499999999</v>
      </c>
      <c r="AR45" s="253">
        <v>36.574307585</v>
      </c>
      <c r="AS45" s="253">
        <v>44.989227292000002</v>
      </c>
      <c r="AT45" s="253">
        <v>54.367788834999999</v>
      </c>
      <c r="AU45" s="253">
        <v>54.615349850999998</v>
      </c>
      <c r="AV45" s="253">
        <v>70.979155356999996</v>
      </c>
      <c r="AW45" s="253">
        <v>72.749910744000005</v>
      </c>
      <c r="AX45" s="253">
        <v>43.993958206999999</v>
      </c>
      <c r="AY45" s="253">
        <v>73.319438422999994</v>
      </c>
      <c r="AZ45" s="253">
        <v>53.101617406000003</v>
      </c>
      <c r="BA45" s="253">
        <v>48.560714457000003</v>
      </c>
      <c r="BB45" s="348">
        <v>62.196579999999997</v>
      </c>
      <c r="BC45" s="348">
        <v>60.375210000000003</v>
      </c>
      <c r="BD45" s="348">
        <v>65.772530000000003</v>
      </c>
      <c r="BE45" s="348">
        <v>78.693989999999999</v>
      </c>
      <c r="BF45" s="348">
        <v>80.608770000000007</v>
      </c>
      <c r="BG45" s="348">
        <v>67.787779999999998</v>
      </c>
      <c r="BH45" s="348">
        <v>64.099940000000004</v>
      </c>
      <c r="BI45" s="348">
        <v>57.086329999999997</v>
      </c>
      <c r="BJ45" s="348">
        <v>57.988030000000002</v>
      </c>
      <c r="BK45" s="348">
        <v>61.975830000000002</v>
      </c>
      <c r="BL45" s="348">
        <v>58.39011</v>
      </c>
      <c r="BM45" s="348">
        <v>53.00994</v>
      </c>
      <c r="BN45" s="348">
        <v>49.162660000000002</v>
      </c>
      <c r="BO45" s="348">
        <v>47.70382</v>
      </c>
      <c r="BP45" s="348">
        <v>51.311079999999997</v>
      </c>
      <c r="BQ45" s="348">
        <v>61.434980000000003</v>
      </c>
      <c r="BR45" s="348">
        <v>61.221640000000001</v>
      </c>
      <c r="BS45" s="348">
        <v>50.499830000000003</v>
      </c>
      <c r="BT45" s="348">
        <v>49.466999999999999</v>
      </c>
      <c r="BU45" s="348">
        <v>48.119259999999997</v>
      </c>
      <c r="BV45" s="348">
        <v>52.363599999999998</v>
      </c>
    </row>
    <row r="46" spans="1:74" ht="11.15" customHeight="1" x14ac:dyDescent="0.25">
      <c r="A46" s="56" t="s">
        <v>1124</v>
      </c>
      <c r="B46" s="519" t="s">
        <v>1135</v>
      </c>
      <c r="C46" s="253">
        <v>40.638323864</v>
      </c>
      <c r="D46" s="253">
        <v>26.479156249999999</v>
      </c>
      <c r="E46" s="253">
        <v>26.556505682000001</v>
      </c>
      <c r="F46" s="253">
        <v>34.451934524000002</v>
      </c>
      <c r="G46" s="253">
        <v>38.105511364000002</v>
      </c>
      <c r="H46" s="253">
        <v>35.071994048000001</v>
      </c>
      <c r="I46" s="253">
        <v>37.157589285999997</v>
      </c>
      <c r="J46" s="253">
        <v>36.634999999999998</v>
      </c>
      <c r="K46" s="253">
        <v>37.886546053000004</v>
      </c>
      <c r="L46" s="253">
        <v>38.906304347999999</v>
      </c>
      <c r="M46" s="253">
        <v>39.586428570999999</v>
      </c>
      <c r="N46" s="253">
        <v>36.419812499999999</v>
      </c>
      <c r="O46" s="253">
        <v>35.084886363999999</v>
      </c>
      <c r="P46" s="253">
        <v>28.597906250000001</v>
      </c>
      <c r="Q46" s="253">
        <v>30.642976189999999</v>
      </c>
      <c r="R46" s="253">
        <v>28.999147727</v>
      </c>
      <c r="S46" s="253">
        <v>27.970681817999999</v>
      </c>
      <c r="T46" s="253">
        <v>26.453968750000001</v>
      </c>
      <c r="U46" s="253">
        <v>32.740397727000001</v>
      </c>
      <c r="V46" s="253">
        <v>28.651221590999999</v>
      </c>
      <c r="W46" s="253">
        <v>30.73153125</v>
      </c>
      <c r="X46" s="253">
        <v>27.428451086999999</v>
      </c>
      <c r="Y46" s="253">
        <v>29.948656249999999</v>
      </c>
      <c r="Z46" s="253">
        <v>26.890357142999999</v>
      </c>
      <c r="AA46" s="253">
        <v>26.436022727000001</v>
      </c>
      <c r="AB46" s="253">
        <v>24.917156250000001</v>
      </c>
      <c r="AC46" s="253">
        <v>21.923409091</v>
      </c>
      <c r="AD46" s="253">
        <v>20.644659091000001</v>
      </c>
      <c r="AE46" s="253">
        <v>22.585125000000001</v>
      </c>
      <c r="AF46" s="253">
        <v>25.776534090999998</v>
      </c>
      <c r="AG46" s="253">
        <v>32.504646739000002</v>
      </c>
      <c r="AH46" s="253">
        <v>31.488482142999999</v>
      </c>
      <c r="AI46" s="253">
        <v>24.045625000000001</v>
      </c>
      <c r="AJ46" s="253">
        <v>26.111221591</v>
      </c>
      <c r="AK46" s="253">
        <v>21.643968749999999</v>
      </c>
      <c r="AL46" s="253">
        <v>27.050823864000002</v>
      </c>
      <c r="AM46" s="253">
        <v>28.408124999999998</v>
      </c>
      <c r="AN46" s="253">
        <v>81.056468749999993</v>
      </c>
      <c r="AO46" s="253">
        <v>25.448315217000001</v>
      </c>
      <c r="AP46" s="253">
        <v>30.087386364</v>
      </c>
      <c r="AQ46" s="253">
        <v>32.031718750000003</v>
      </c>
      <c r="AR46" s="253">
        <v>39.354431818000002</v>
      </c>
      <c r="AS46" s="253">
        <v>44.794166666999999</v>
      </c>
      <c r="AT46" s="253">
        <v>51.973778408999998</v>
      </c>
      <c r="AU46" s="253">
        <v>51.308690476000002</v>
      </c>
      <c r="AV46" s="253">
        <v>67.471726189999998</v>
      </c>
      <c r="AW46" s="253">
        <v>63.977946428999999</v>
      </c>
      <c r="AX46" s="253">
        <v>41.694565216999997</v>
      </c>
      <c r="AY46" s="253">
        <v>51.535863095000003</v>
      </c>
      <c r="AZ46" s="253">
        <v>48.197031250000002</v>
      </c>
      <c r="BA46" s="253">
        <v>43.903233696000001</v>
      </c>
      <c r="BB46" s="348">
        <v>58.13888</v>
      </c>
      <c r="BC46" s="348">
        <v>57.028869999999998</v>
      </c>
      <c r="BD46" s="348">
        <v>66.625050000000002</v>
      </c>
      <c r="BE46" s="348">
        <v>74.291120000000006</v>
      </c>
      <c r="BF46" s="348">
        <v>74.585260000000005</v>
      </c>
      <c r="BG46" s="348">
        <v>60.822240000000001</v>
      </c>
      <c r="BH46" s="348">
        <v>61.021630000000002</v>
      </c>
      <c r="BI46" s="348">
        <v>52.992840000000001</v>
      </c>
      <c r="BJ46" s="348">
        <v>51.667070000000002</v>
      </c>
      <c r="BK46" s="348">
        <v>56.292140000000003</v>
      </c>
      <c r="BL46" s="348">
        <v>54.182850000000002</v>
      </c>
      <c r="BM46" s="348">
        <v>47.252740000000003</v>
      </c>
      <c r="BN46" s="348">
        <v>45.205019999999998</v>
      </c>
      <c r="BO46" s="348">
        <v>43.009749999999997</v>
      </c>
      <c r="BP46" s="348">
        <v>47.73312</v>
      </c>
      <c r="BQ46" s="348">
        <v>57.71725</v>
      </c>
      <c r="BR46" s="348">
        <v>57.908340000000003</v>
      </c>
      <c r="BS46" s="348">
        <v>45.240760000000002</v>
      </c>
      <c r="BT46" s="348">
        <v>44.546199999999999</v>
      </c>
      <c r="BU46" s="348">
        <v>43.153449999999999</v>
      </c>
      <c r="BV46" s="348">
        <v>45.849040000000002</v>
      </c>
    </row>
    <row r="47" spans="1:74" ht="11.15" customHeight="1" x14ac:dyDescent="0.25">
      <c r="A47" s="56" t="s">
        <v>1125</v>
      </c>
      <c r="B47" s="519" t="s">
        <v>1136</v>
      </c>
      <c r="C47" s="253">
        <v>33.108419601999998</v>
      </c>
      <c r="D47" s="253">
        <v>24.315900312</v>
      </c>
      <c r="E47" s="253">
        <v>22.188074147999998</v>
      </c>
      <c r="F47" s="253">
        <v>24.397300595000001</v>
      </c>
      <c r="G47" s="253">
        <v>30.6437375</v>
      </c>
      <c r="H47" s="253">
        <v>30.435057440000001</v>
      </c>
      <c r="I47" s="253">
        <v>34.149397917000002</v>
      </c>
      <c r="J47" s="253">
        <v>29.550833151999999</v>
      </c>
      <c r="K47" s="253">
        <v>26.212023354999999</v>
      </c>
      <c r="L47" s="253">
        <v>35.369316032999997</v>
      </c>
      <c r="M47" s="253">
        <v>42.616371428999997</v>
      </c>
      <c r="N47" s="253">
        <v>31.352083125</v>
      </c>
      <c r="O47" s="253">
        <v>28.552306818000002</v>
      </c>
      <c r="P47" s="253">
        <v>27.485459687999999</v>
      </c>
      <c r="Q47" s="253">
        <v>31.418118452000002</v>
      </c>
      <c r="R47" s="253">
        <v>24.783113067999999</v>
      </c>
      <c r="S47" s="253">
        <v>28.997365340999998</v>
      </c>
      <c r="T47" s="253">
        <v>27.625429688000001</v>
      </c>
      <c r="U47" s="253">
        <v>33.675886079999998</v>
      </c>
      <c r="V47" s="253">
        <v>30.744647443000002</v>
      </c>
      <c r="W47" s="253">
        <v>30.098027188</v>
      </c>
      <c r="X47" s="253">
        <v>23.221609238999999</v>
      </c>
      <c r="Y47" s="253">
        <v>25.25366</v>
      </c>
      <c r="Z47" s="253">
        <v>22.442256844999999</v>
      </c>
      <c r="AA47" s="253">
        <v>20.043210511000002</v>
      </c>
      <c r="AB47" s="253">
        <v>21.695782813000001</v>
      </c>
      <c r="AC47" s="253">
        <v>18.448979545</v>
      </c>
      <c r="AD47" s="253">
        <v>17.372336648000001</v>
      </c>
      <c r="AE47" s="253">
        <v>19.445364999999999</v>
      </c>
      <c r="AF47" s="253">
        <v>21.798782385999999</v>
      </c>
      <c r="AG47" s="253">
        <v>26.448556522000001</v>
      </c>
      <c r="AH47" s="253">
        <v>28.598483333000001</v>
      </c>
      <c r="AI47" s="253">
        <v>23.765435118999999</v>
      </c>
      <c r="AJ47" s="253">
        <v>26.875776705</v>
      </c>
      <c r="AK47" s="253">
        <v>23.2412025</v>
      </c>
      <c r="AL47" s="253">
        <v>22.888030682</v>
      </c>
      <c r="AM47" s="253">
        <v>26.218775938</v>
      </c>
      <c r="AN47" s="253">
        <v>705.47958313000004</v>
      </c>
      <c r="AO47" s="253">
        <v>19.218120652</v>
      </c>
      <c r="AP47" s="253">
        <v>23.329173864000001</v>
      </c>
      <c r="AQ47" s="253">
        <v>28.610441250000001</v>
      </c>
      <c r="AR47" s="253">
        <v>40.653478976999999</v>
      </c>
      <c r="AS47" s="253">
        <v>46.486033333000002</v>
      </c>
      <c r="AT47" s="253">
        <v>47.203752272999999</v>
      </c>
      <c r="AU47" s="253">
        <v>52.208252975999997</v>
      </c>
      <c r="AV47" s="253">
        <v>59.186798512000003</v>
      </c>
      <c r="AW47" s="253">
        <v>46.908223810000003</v>
      </c>
      <c r="AX47" s="253">
        <v>31.072285054000002</v>
      </c>
      <c r="AY47" s="253">
        <v>39.692211905000001</v>
      </c>
      <c r="AZ47" s="253">
        <v>39.732824375</v>
      </c>
      <c r="BA47" s="253">
        <v>32.312095380000002</v>
      </c>
      <c r="BB47" s="348">
        <v>47.036009999999997</v>
      </c>
      <c r="BC47" s="348">
        <v>47.041550000000001</v>
      </c>
      <c r="BD47" s="348">
        <v>63.007289999999998</v>
      </c>
      <c r="BE47" s="348">
        <v>69.961460000000002</v>
      </c>
      <c r="BF47" s="348">
        <v>65.171279999999996</v>
      </c>
      <c r="BG47" s="348">
        <v>46.693420000000003</v>
      </c>
      <c r="BH47" s="348">
        <v>49.377409999999998</v>
      </c>
      <c r="BI47" s="348">
        <v>42.136470000000003</v>
      </c>
      <c r="BJ47" s="348">
        <v>38.798439999999999</v>
      </c>
      <c r="BK47" s="348">
        <v>41.293390000000002</v>
      </c>
      <c r="BL47" s="348">
        <v>45.987259999999999</v>
      </c>
      <c r="BM47" s="348">
        <v>34.379440000000002</v>
      </c>
      <c r="BN47" s="348">
        <v>33.163679999999999</v>
      </c>
      <c r="BO47" s="348">
        <v>35.454810000000002</v>
      </c>
      <c r="BP47" s="348">
        <v>44.71463</v>
      </c>
      <c r="BQ47" s="348">
        <v>51.772379999999998</v>
      </c>
      <c r="BR47" s="348">
        <v>50.58522</v>
      </c>
      <c r="BS47" s="348">
        <v>34.87912</v>
      </c>
      <c r="BT47" s="348">
        <v>36.946599999999997</v>
      </c>
      <c r="BU47" s="348">
        <v>36.43141</v>
      </c>
      <c r="BV47" s="348">
        <v>33.818420000000003</v>
      </c>
    </row>
    <row r="48" spans="1:74" ht="11.15" customHeight="1" x14ac:dyDescent="0.25">
      <c r="A48" s="107" t="s">
        <v>1126</v>
      </c>
      <c r="B48" s="519" t="s">
        <v>1137</v>
      </c>
      <c r="C48" s="253">
        <v>38.25</v>
      </c>
      <c r="D48" s="253">
        <v>26.684210526000001</v>
      </c>
      <c r="E48" s="253">
        <v>27.583333332999999</v>
      </c>
      <c r="F48" s="253">
        <v>29.845238094999999</v>
      </c>
      <c r="G48" s="253">
        <v>28.522727273000001</v>
      </c>
      <c r="H48" s="253">
        <v>29.523809524000001</v>
      </c>
      <c r="I48" s="253">
        <v>31.464285713999999</v>
      </c>
      <c r="J48" s="253">
        <v>31.173913042999999</v>
      </c>
      <c r="K48" s="253">
        <v>32.776315789000002</v>
      </c>
      <c r="L48" s="253">
        <v>31.413043477999999</v>
      </c>
      <c r="M48" s="253">
        <v>31.524999999999999</v>
      </c>
      <c r="N48" s="253">
        <v>30.597222221999999</v>
      </c>
      <c r="O48" s="253">
        <v>31.595238094999999</v>
      </c>
      <c r="P48" s="253">
        <v>30.631578947000001</v>
      </c>
      <c r="Q48" s="253">
        <v>29.988095238</v>
      </c>
      <c r="R48" s="253">
        <v>29.920454544999998</v>
      </c>
      <c r="S48" s="253">
        <v>29.590909091</v>
      </c>
      <c r="T48" s="253">
        <v>30.1</v>
      </c>
      <c r="U48" s="253">
        <v>31.119047619</v>
      </c>
      <c r="V48" s="253">
        <v>31.397727273000001</v>
      </c>
      <c r="W48" s="253">
        <v>30.712499999999999</v>
      </c>
      <c r="X48" s="253">
        <v>28.456521738999999</v>
      </c>
      <c r="Y48" s="253">
        <v>29.763888889</v>
      </c>
      <c r="Z48" s="253">
        <v>29.702380951999999</v>
      </c>
      <c r="AA48" s="253">
        <v>28.607142856999999</v>
      </c>
      <c r="AB48" s="253">
        <v>24.052631579</v>
      </c>
      <c r="AC48" s="253">
        <v>18.090909091</v>
      </c>
      <c r="AD48" s="253">
        <v>17.556818182000001</v>
      </c>
      <c r="AE48" s="253">
        <v>18.587499999999999</v>
      </c>
      <c r="AF48" s="253">
        <v>18.534090909</v>
      </c>
      <c r="AG48" s="253">
        <v>23.125</v>
      </c>
      <c r="AH48" s="253">
        <v>26.559523810000002</v>
      </c>
      <c r="AI48" s="253">
        <v>20.714285713999999</v>
      </c>
      <c r="AJ48" s="253">
        <v>21.761363635999999</v>
      </c>
      <c r="AK48" s="253">
        <v>27.565789473999999</v>
      </c>
      <c r="AL48" s="253">
        <v>26.295454544999998</v>
      </c>
      <c r="AM48" s="253">
        <v>25.552631579</v>
      </c>
      <c r="AN48" s="253">
        <v>71.671052631999999</v>
      </c>
      <c r="AO48" s="253">
        <v>26.086956522000001</v>
      </c>
      <c r="AP48" s="253">
        <v>28.321428570999998</v>
      </c>
      <c r="AQ48" s="253">
        <v>30.65</v>
      </c>
      <c r="AR48" s="253">
        <v>39.829545455000002</v>
      </c>
      <c r="AS48" s="253">
        <v>40.869047619</v>
      </c>
      <c r="AT48" s="253">
        <v>46.863636364000001</v>
      </c>
      <c r="AU48" s="253">
        <v>44.821428570999998</v>
      </c>
      <c r="AV48" s="253">
        <v>56.880952381</v>
      </c>
      <c r="AW48" s="253">
        <v>53.487499999999997</v>
      </c>
      <c r="AX48" s="253">
        <v>43.642857143000001</v>
      </c>
      <c r="AY48" s="253">
        <v>41.612499999999997</v>
      </c>
      <c r="AZ48" s="253">
        <v>41.171052631999999</v>
      </c>
      <c r="BA48" s="253">
        <v>44.554347825999997</v>
      </c>
      <c r="BB48" s="348">
        <v>53.651989999999998</v>
      </c>
      <c r="BC48" s="348">
        <v>50.574080000000002</v>
      </c>
      <c r="BD48" s="348">
        <v>56.496549999999999</v>
      </c>
      <c r="BE48" s="348">
        <v>61.523960000000002</v>
      </c>
      <c r="BF48" s="348">
        <v>63.734380000000002</v>
      </c>
      <c r="BG48" s="348">
        <v>53.94511</v>
      </c>
      <c r="BH48" s="348">
        <v>52.996749999999999</v>
      </c>
      <c r="BI48" s="348">
        <v>48.614710000000002</v>
      </c>
      <c r="BJ48" s="348">
        <v>48.694369999999999</v>
      </c>
      <c r="BK48" s="348">
        <v>51.106639999999999</v>
      </c>
      <c r="BL48" s="348">
        <v>48.54589</v>
      </c>
      <c r="BM48" s="348">
        <v>43.066769999999998</v>
      </c>
      <c r="BN48" s="348">
        <v>40.568620000000003</v>
      </c>
      <c r="BO48" s="348">
        <v>38.343049999999998</v>
      </c>
      <c r="BP48" s="348">
        <v>42.512279999999997</v>
      </c>
      <c r="BQ48" s="348">
        <v>48.455480000000001</v>
      </c>
      <c r="BR48" s="348">
        <v>49.72522</v>
      </c>
      <c r="BS48" s="348">
        <v>39.830599999999997</v>
      </c>
      <c r="BT48" s="348">
        <v>39.487279999999998</v>
      </c>
      <c r="BU48" s="348">
        <v>38.492150000000002</v>
      </c>
      <c r="BV48" s="348">
        <v>41.543640000000003</v>
      </c>
    </row>
    <row r="49" spans="1:74" ht="11.15" customHeight="1" x14ac:dyDescent="0.25">
      <c r="A49" s="52" t="s">
        <v>1127</v>
      </c>
      <c r="B49" s="519" t="s">
        <v>1138</v>
      </c>
      <c r="C49" s="253">
        <v>37.559523810000002</v>
      </c>
      <c r="D49" s="253">
        <v>26.973684210999998</v>
      </c>
      <c r="E49" s="253">
        <v>26.404761905000001</v>
      </c>
      <c r="F49" s="253">
        <v>30.666666667000001</v>
      </c>
      <c r="G49" s="253">
        <v>29.954545455000002</v>
      </c>
      <c r="H49" s="253">
        <v>29.952380951999999</v>
      </c>
      <c r="I49" s="253">
        <v>31.678571429000002</v>
      </c>
      <c r="J49" s="253">
        <v>31.25</v>
      </c>
      <c r="K49" s="253">
        <v>32.171052631999999</v>
      </c>
      <c r="L49" s="253">
        <v>31.760869565</v>
      </c>
      <c r="M49" s="253">
        <v>30.85</v>
      </c>
      <c r="N49" s="253">
        <v>30.652777778000001</v>
      </c>
      <c r="O49" s="253">
        <v>31.642857143000001</v>
      </c>
      <c r="P49" s="253">
        <v>30.486842105000001</v>
      </c>
      <c r="Q49" s="253">
        <v>30.011904762</v>
      </c>
      <c r="R49" s="253">
        <v>29.897727273000001</v>
      </c>
      <c r="S49" s="253">
        <v>29.25</v>
      </c>
      <c r="T49" s="253">
        <v>29.5625</v>
      </c>
      <c r="U49" s="253">
        <v>30.404761905000001</v>
      </c>
      <c r="V49" s="253">
        <v>31.159090909</v>
      </c>
      <c r="W49" s="253">
        <v>30.362500000000001</v>
      </c>
      <c r="X49" s="253">
        <v>29.358695652000002</v>
      </c>
      <c r="Y49" s="253">
        <v>29.680555556000002</v>
      </c>
      <c r="Z49" s="253">
        <v>29.369047619</v>
      </c>
      <c r="AA49" s="253">
        <v>28.464285713999999</v>
      </c>
      <c r="AB49" s="253">
        <v>26.855263158</v>
      </c>
      <c r="AC49" s="253">
        <v>23.386363635999999</v>
      </c>
      <c r="AD49" s="253">
        <v>18.727272726999999</v>
      </c>
      <c r="AE49" s="253">
        <v>18.45</v>
      </c>
      <c r="AF49" s="253">
        <v>18.397727273000001</v>
      </c>
      <c r="AG49" s="253">
        <v>22.375</v>
      </c>
      <c r="AH49" s="253">
        <v>27.785714286000001</v>
      </c>
      <c r="AI49" s="253">
        <v>21.083333332999999</v>
      </c>
      <c r="AJ49" s="253">
        <v>22.227272726999999</v>
      </c>
      <c r="AK49" s="253">
        <v>27.723684210999998</v>
      </c>
      <c r="AL49" s="253">
        <v>26.227272726999999</v>
      </c>
      <c r="AM49" s="253">
        <v>29.368421052999999</v>
      </c>
      <c r="AN49" s="253">
        <v>28.171052631999999</v>
      </c>
      <c r="AO49" s="253">
        <v>25.652173912999999</v>
      </c>
      <c r="AP49" s="253">
        <v>27.857142856999999</v>
      </c>
      <c r="AQ49" s="253">
        <v>29.9</v>
      </c>
      <c r="AR49" s="253">
        <v>38.75</v>
      </c>
      <c r="AS49" s="253">
        <v>39.214285713999999</v>
      </c>
      <c r="AT49" s="253">
        <v>45.75</v>
      </c>
      <c r="AU49" s="253">
        <v>43.309523810000002</v>
      </c>
      <c r="AV49" s="253">
        <v>53.928571429000002</v>
      </c>
      <c r="AW49" s="253">
        <v>50.987499999999997</v>
      </c>
      <c r="AX49" s="253">
        <v>42.130952381</v>
      </c>
      <c r="AY49" s="253">
        <v>40.262500000000003</v>
      </c>
      <c r="AZ49" s="253">
        <v>39.486842105000001</v>
      </c>
      <c r="BA49" s="253">
        <v>43.586956522000001</v>
      </c>
      <c r="BB49" s="348">
        <v>51.150559999999999</v>
      </c>
      <c r="BC49" s="348">
        <v>49.140909999999998</v>
      </c>
      <c r="BD49" s="348">
        <v>49.838259999999998</v>
      </c>
      <c r="BE49" s="348">
        <v>51.780110000000001</v>
      </c>
      <c r="BF49" s="348">
        <v>53.78069</v>
      </c>
      <c r="BG49" s="348">
        <v>50.895139999999998</v>
      </c>
      <c r="BH49" s="348">
        <v>49.36486</v>
      </c>
      <c r="BI49" s="348">
        <v>45.449199999999998</v>
      </c>
      <c r="BJ49" s="348">
        <v>44.93403</v>
      </c>
      <c r="BK49" s="348">
        <v>46.948680000000003</v>
      </c>
      <c r="BL49" s="348">
        <v>43.547429999999999</v>
      </c>
      <c r="BM49" s="348">
        <v>42.005859999999998</v>
      </c>
      <c r="BN49" s="348">
        <v>37.886839999999999</v>
      </c>
      <c r="BO49" s="348">
        <v>37.642420000000001</v>
      </c>
      <c r="BP49" s="348">
        <v>37.034300000000002</v>
      </c>
      <c r="BQ49" s="348">
        <v>39.616689999999998</v>
      </c>
      <c r="BR49" s="348">
        <v>40.433459999999997</v>
      </c>
      <c r="BS49" s="348">
        <v>38.229410000000001</v>
      </c>
      <c r="BT49" s="348">
        <v>38.107059999999997</v>
      </c>
      <c r="BU49" s="348">
        <v>37.750950000000003</v>
      </c>
      <c r="BV49" s="348">
        <v>39.294359999999998</v>
      </c>
    </row>
    <row r="50" spans="1:74" ht="11.15" customHeight="1" x14ac:dyDescent="0.25">
      <c r="A50" s="107" t="s">
        <v>1128</v>
      </c>
      <c r="B50" s="519" t="s">
        <v>1139</v>
      </c>
      <c r="C50" s="253">
        <v>22.958571428999999</v>
      </c>
      <c r="D50" s="253">
        <v>21.467894737000002</v>
      </c>
      <c r="E50" s="253">
        <v>20.974761905000001</v>
      </c>
      <c r="F50" s="253">
        <v>17.980952381000002</v>
      </c>
      <c r="G50" s="253">
        <v>14.546818182000001</v>
      </c>
      <c r="H50" s="253">
        <v>22.572857143</v>
      </c>
      <c r="I50" s="253">
        <v>72.002857143</v>
      </c>
      <c r="J50" s="253">
        <v>77.147826086999999</v>
      </c>
      <c r="K50" s="253">
        <v>30.831052631999999</v>
      </c>
      <c r="L50" s="253">
        <v>42.388260870000003</v>
      </c>
      <c r="M50" s="253">
        <v>55.738</v>
      </c>
      <c r="N50" s="253">
        <v>54.651111110999999</v>
      </c>
      <c r="O50" s="253">
        <v>35.965238094999997</v>
      </c>
      <c r="P50" s="253">
        <v>90.38</v>
      </c>
      <c r="Q50" s="253">
        <v>40.880952381</v>
      </c>
      <c r="R50" s="253">
        <v>18.137727272999999</v>
      </c>
      <c r="S50" s="253">
        <v>14.582272726999999</v>
      </c>
      <c r="T50" s="253">
        <v>22.916499999999999</v>
      </c>
      <c r="U50" s="253">
        <v>32.249523809999999</v>
      </c>
      <c r="V50" s="253">
        <v>33.415909091000003</v>
      </c>
      <c r="W50" s="253">
        <v>32.542499999999997</v>
      </c>
      <c r="X50" s="253">
        <v>36.132173913000003</v>
      </c>
      <c r="Y50" s="253">
        <v>39.411111110999997</v>
      </c>
      <c r="Z50" s="253">
        <v>36.877619048</v>
      </c>
      <c r="AA50" s="253">
        <v>25.463809523999998</v>
      </c>
      <c r="AB50" s="253">
        <v>19.003157895000001</v>
      </c>
      <c r="AC50" s="253">
        <v>23.857727272999998</v>
      </c>
      <c r="AD50" s="253">
        <v>18.335454545000001</v>
      </c>
      <c r="AE50" s="253">
        <v>13.253500000000001</v>
      </c>
      <c r="AF50" s="253">
        <v>11.871363636</v>
      </c>
      <c r="AG50" s="253">
        <v>20.179090908999999</v>
      </c>
      <c r="AH50" s="253">
        <v>40.702380951999999</v>
      </c>
      <c r="AI50" s="253">
        <v>39.812380951999998</v>
      </c>
      <c r="AJ50" s="253">
        <v>33.915454545000003</v>
      </c>
      <c r="AK50" s="253">
        <v>27.293157895</v>
      </c>
      <c r="AL50" s="253">
        <v>31.785454545</v>
      </c>
      <c r="AM50" s="253">
        <v>26.026842105</v>
      </c>
      <c r="AN50" s="253">
        <v>49.866315788999998</v>
      </c>
      <c r="AO50" s="253">
        <v>27.795217391000001</v>
      </c>
      <c r="AP50" s="253">
        <v>39.368095238000002</v>
      </c>
      <c r="AQ50" s="253">
        <v>36.319499999999998</v>
      </c>
      <c r="AR50" s="253">
        <v>78.83</v>
      </c>
      <c r="AS50" s="253">
        <v>119.33142857</v>
      </c>
      <c r="AT50" s="253">
        <v>74.305000000000007</v>
      </c>
      <c r="AU50" s="253">
        <v>81.195238094999993</v>
      </c>
      <c r="AV50" s="253">
        <v>67.879047619000005</v>
      </c>
      <c r="AW50" s="253">
        <v>50.607500000000002</v>
      </c>
      <c r="AX50" s="253">
        <v>62.890476190000001</v>
      </c>
      <c r="AY50" s="253">
        <v>43.232500000000002</v>
      </c>
      <c r="AZ50" s="253">
        <v>40.961578947</v>
      </c>
      <c r="BA50" s="253">
        <v>35.341739130000001</v>
      </c>
      <c r="BB50" s="348">
        <v>45.038629999999998</v>
      </c>
      <c r="BC50" s="348">
        <v>39.074559999999998</v>
      </c>
      <c r="BD50" s="348">
        <v>28.505230000000001</v>
      </c>
      <c r="BE50" s="348">
        <v>51.48019</v>
      </c>
      <c r="BF50" s="348">
        <v>52.069200000000002</v>
      </c>
      <c r="BG50" s="348">
        <v>43.639090000000003</v>
      </c>
      <c r="BH50" s="348">
        <v>41.046169999999996</v>
      </c>
      <c r="BI50" s="348">
        <v>39.33314</v>
      </c>
      <c r="BJ50" s="348">
        <v>41.53199</v>
      </c>
      <c r="BK50" s="348">
        <v>49.28792</v>
      </c>
      <c r="BL50" s="348">
        <v>39.838230000000003</v>
      </c>
      <c r="BM50" s="348">
        <v>34.761670000000002</v>
      </c>
      <c r="BN50" s="348">
        <v>29.67295</v>
      </c>
      <c r="BO50" s="348">
        <v>26.416160000000001</v>
      </c>
      <c r="BP50" s="348">
        <v>30.833929999999999</v>
      </c>
      <c r="BQ50" s="348">
        <v>36.978140000000003</v>
      </c>
      <c r="BR50" s="348">
        <v>37.948450000000001</v>
      </c>
      <c r="BS50" s="348">
        <v>37.095170000000003</v>
      </c>
      <c r="BT50" s="348">
        <v>35.284799999999997</v>
      </c>
      <c r="BU50" s="348">
        <v>33.873719999999999</v>
      </c>
      <c r="BV50" s="348">
        <v>36.771810000000002</v>
      </c>
    </row>
    <row r="51" spans="1:74" ht="11.15" customHeight="1" x14ac:dyDescent="0.25">
      <c r="A51" s="110" t="s">
        <v>1129</v>
      </c>
      <c r="B51" s="679" t="s">
        <v>1140</v>
      </c>
      <c r="C51" s="209">
        <v>27.717142856999999</v>
      </c>
      <c r="D51" s="209">
        <v>26.473684210999998</v>
      </c>
      <c r="E51" s="209">
        <v>24.976190475999999</v>
      </c>
      <c r="F51" s="209">
        <v>25.347619047999999</v>
      </c>
      <c r="G51" s="209">
        <v>22.265000000000001</v>
      </c>
      <c r="H51" s="209">
        <v>29.668095237999999</v>
      </c>
      <c r="I51" s="209">
        <v>89.43</v>
      </c>
      <c r="J51" s="209">
        <v>81.089565217000001</v>
      </c>
      <c r="K51" s="209">
        <v>32.812631578999998</v>
      </c>
      <c r="L51" s="209">
        <v>36.543478260999997</v>
      </c>
      <c r="M51" s="209">
        <v>44.3125</v>
      </c>
      <c r="N51" s="209">
        <v>47.264444443999999</v>
      </c>
      <c r="O51" s="209">
        <v>36.910952381000001</v>
      </c>
      <c r="P51" s="209">
        <v>62.665263158000002</v>
      </c>
      <c r="Q51" s="209">
        <v>33.113333333</v>
      </c>
      <c r="R51" s="209">
        <v>20.009545455000001</v>
      </c>
      <c r="S51" s="209">
        <v>11.723636364000001</v>
      </c>
      <c r="T51" s="209">
        <v>23.627500000000001</v>
      </c>
      <c r="U51" s="209">
        <v>45.812857143000002</v>
      </c>
      <c r="V51" s="209">
        <v>43.297272726999999</v>
      </c>
      <c r="W51" s="209">
        <v>36.878999999999998</v>
      </c>
      <c r="X51" s="209">
        <v>40.923913042999999</v>
      </c>
      <c r="Y51" s="209">
        <v>39.368333333000002</v>
      </c>
      <c r="Z51" s="209">
        <v>28.814285714</v>
      </c>
      <c r="AA51" s="209">
        <v>21.753809524000001</v>
      </c>
      <c r="AB51" s="209">
        <v>20.582105262999999</v>
      </c>
      <c r="AC51" s="209">
        <v>23.875</v>
      </c>
      <c r="AD51" s="209">
        <v>17.184545454999999</v>
      </c>
      <c r="AE51" s="209">
        <v>16.318999999999999</v>
      </c>
      <c r="AF51" s="209">
        <v>25.284545455</v>
      </c>
      <c r="AG51" s="209">
        <v>38.407272726999999</v>
      </c>
      <c r="AH51" s="209">
        <v>155.81238095</v>
      </c>
      <c r="AI51" s="209">
        <v>48.215238094999997</v>
      </c>
      <c r="AJ51" s="209">
        <v>45.773636363999998</v>
      </c>
      <c r="AK51" s="209">
        <v>31.735263157999999</v>
      </c>
      <c r="AL51" s="209">
        <v>30.788636363999998</v>
      </c>
      <c r="AM51" s="209">
        <v>29.092105263000001</v>
      </c>
      <c r="AN51" s="209">
        <v>69.842105262999993</v>
      </c>
      <c r="AO51" s="209">
        <v>26.22826087</v>
      </c>
      <c r="AP51" s="209">
        <v>27.761904762</v>
      </c>
      <c r="AQ51" s="209">
        <v>26.827500000000001</v>
      </c>
      <c r="AR51" s="209">
        <v>85.125909090999997</v>
      </c>
      <c r="AS51" s="209">
        <v>92.735238095</v>
      </c>
      <c r="AT51" s="209">
        <v>67.405000000000001</v>
      </c>
      <c r="AU51" s="209">
        <v>79.432380952000003</v>
      </c>
      <c r="AV51" s="209">
        <v>57.714285713999999</v>
      </c>
      <c r="AW51" s="209">
        <v>49.194000000000003</v>
      </c>
      <c r="AX51" s="209">
        <v>53.904761905000001</v>
      </c>
      <c r="AY51" s="209">
        <v>39.200000000000003</v>
      </c>
      <c r="AZ51" s="209">
        <v>41.792105263000003</v>
      </c>
      <c r="BA51" s="209">
        <v>36.076086957000001</v>
      </c>
      <c r="BB51" s="350">
        <v>44.023560000000003</v>
      </c>
      <c r="BC51" s="350">
        <v>40.321680000000001</v>
      </c>
      <c r="BD51" s="350">
        <v>27.771550000000001</v>
      </c>
      <c r="BE51" s="350">
        <v>50.64649</v>
      </c>
      <c r="BF51" s="350">
        <v>49.403449999999999</v>
      </c>
      <c r="BG51" s="350">
        <v>41.042520000000003</v>
      </c>
      <c r="BH51" s="350">
        <v>37.134279999999997</v>
      </c>
      <c r="BI51" s="350">
        <v>35.511899999999997</v>
      </c>
      <c r="BJ51" s="350">
        <v>36.581609999999998</v>
      </c>
      <c r="BK51" s="350">
        <v>34.742319999999999</v>
      </c>
      <c r="BL51" s="350">
        <v>34.477649999999997</v>
      </c>
      <c r="BM51" s="350">
        <v>29.763110000000001</v>
      </c>
      <c r="BN51" s="350">
        <v>26.92484</v>
      </c>
      <c r="BO51" s="350">
        <v>27.43233</v>
      </c>
      <c r="BP51" s="350">
        <v>31.532039999999999</v>
      </c>
      <c r="BQ51" s="350">
        <v>35.899340000000002</v>
      </c>
      <c r="BR51" s="350">
        <v>34.840699999999998</v>
      </c>
      <c r="BS51" s="350">
        <v>32.967599999999997</v>
      </c>
      <c r="BT51" s="350">
        <v>30.415610000000001</v>
      </c>
      <c r="BU51" s="350">
        <v>28.772580000000001</v>
      </c>
      <c r="BV51" s="350">
        <v>30.455169999999999</v>
      </c>
    </row>
    <row r="52" spans="1:74" s="416" customFormat="1" ht="12" customHeight="1" x14ac:dyDescent="0.25">
      <c r="A52" s="415"/>
      <c r="B52" s="804" t="s">
        <v>1373</v>
      </c>
      <c r="C52" s="747"/>
      <c r="D52" s="747"/>
      <c r="E52" s="747"/>
      <c r="F52" s="747"/>
      <c r="G52" s="747"/>
      <c r="H52" s="747"/>
      <c r="I52" s="747"/>
      <c r="J52" s="747"/>
      <c r="K52" s="747"/>
      <c r="L52" s="747"/>
      <c r="M52" s="747"/>
      <c r="N52" s="747"/>
      <c r="O52" s="747"/>
      <c r="P52" s="747"/>
      <c r="Q52" s="747"/>
      <c r="AY52" s="466"/>
      <c r="AZ52" s="466"/>
      <c r="BA52" s="466"/>
      <c r="BB52" s="466"/>
      <c r="BC52" s="466"/>
      <c r="BD52" s="466"/>
      <c r="BE52" s="466"/>
      <c r="BF52" s="466"/>
      <c r="BG52" s="466"/>
      <c r="BH52" s="466"/>
      <c r="BI52" s="466"/>
      <c r="BJ52" s="466"/>
    </row>
    <row r="53" spans="1:74" s="416" customFormat="1" ht="12" customHeight="1" x14ac:dyDescent="0.25">
      <c r="A53" s="415"/>
      <c r="B53" s="804" t="s">
        <v>1374</v>
      </c>
      <c r="C53" s="747"/>
      <c r="D53" s="747"/>
      <c r="E53" s="747"/>
      <c r="F53" s="747"/>
      <c r="G53" s="747"/>
      <c r="H53" s="747"/>
      <c r="I53" s="747"/>
      <c r="J53" s="747"/>
      <c r="K53" s="747"/>
      <c r="L53" s="747"/>
      <c r="M53" s="747"/>
      <c r="N53" s="747"/>
      <c r="O53" s="747"/>
      <c r="P53" s="747"/>
      <c r="Q53" s="747"/>
      <c r="AY53" s="466"/>
      <c r="AZ53" s="466"/>
      <c r="BA53" s="466"/>
      <c r="BB53" s="466"/>
      <c r="BC53" s="466"/>
      <c r="BD53" s="600"/>
      <c r="BE53" s="600"/>
      <c r="BF53" s="600"/>
      <c r="BG53" s="466"/>
      <c r="BH53" s="466"/>
      <c r="BI53" s="466"/>
      <c r="BJ53" s="466"/>
    </row>
    <row r="54" spans="1:74" s="416" customFormat="1" ht="12" customHeight="1" x14ac:dyDescent="0.25">
      <c r="A54" s="417"/>
      <c r="B54" s="796" t="s">
        <v>1375</v>
      </c>
      <c r="C54" s="740"/>
      <c r="D54" s="740"/>
      <c r="E54" s="740"/>
      <c r="F54" s="740"/>
      <c r="G54" s="740"/>
      <c r="H54" s="740"/>
      <c r="I54" s="740"/>
      <c r="J54" s="740"/>
      <c r="K54" s="740"/>
      <c r="L54" s="740"/>
      <c r="M54" s="740"/>
      <c r="N54" s="740"/>
      <c r="O54" s="740"/>
      <c r="P54" s="740"/>
      <c r="Q54" s="734"/>
      <c r="AY54" s="466"/>
      <c r="AZ54" s="466"/>
      <c r="BA54" s="466"/>
      <c r="BB54" s="466"/>
      <c r="BC54" s="466"/>
      <c r="BD54" s="600"/>
      <c r="BE54" s="600"/>
      <c r="BF54" s="600"/>
      <c r="BG54" s="466"/>
      <c r="BH54" s="466"/>
      <c r="BI54" s="466"/>
      <c r="BJ54" s="466"/>
    </row>
    <row r="55" spans="1:74" s="416" customFormat="1" ht="12" customHeight="1" x14ac:dyDescent="0.25">
      <c r="A55" s="417"/>
      <c r="B55" s="796" t="s">
        <v>1376</v>
      </c>
      <c r="C55" s="740"/>
      <c r="D55" s="740"/>
      <c r="E55" s="740"/>
      <c r="F55" s="740"/>
      <c r="G55" s="740"/>
      <c r="H55" s="740"/>
      <c r="I55" s="740"/>
      <c r="J55" s="740"/>
      <c r="K55" s="740"/>
      <c r="L55" s="740"/>
      <c r="M55" s="740"/>
      <c r="N55" s="740"/>
      <c r="O55" s="740"/>
      <c r="P55" s="740"/>
      <c r="Q55" s="734"/>
      <c r="AY55" s="466"/>
      <c r="AZ55" s="466"/>
      <c r="BA55" s="466"/>
      <c r="BB55" s="466"/>
      <c r="BC55" s="466"/>
      <c r="BD55" s="600"/>
      <c r="BE55" s="600"/>
      <c r="BF55" s="600"/>
      <c r="BG55" s="466"/>
      <c r="BH55" s="466"/>
      <c r="BI55" s="466"/>
      <c r="BJ55" s="466"/>
    </row>
    <row r="56" spans="1:74" s="416" customFormat="1" ht="12" customHeight="1" x14ac:dyDescent="0.25">
      <c r="A56" s="417"/>
      <c r="B56" s="796" t="s">
        <v>1320</v>
      </c>
      <c r="C56" s="734"/>
      <c r="D56" s="734"/>
      <c r="E56" s="734"/>
      <c r="F56" s="734"/>
      <c r="G56" s="734"/>
      <c r="H56" s="734"/>
      <c r="I56" s="734"/>
      <c r="J56" s="734"/>
      <c r="K56" s="734"/>
      <c r="L56" s="734"/>
      <c r="M56" s="734"/>
      <c r="N56" s="734"/>
      <c r="O56" s="734"/>
      <c r="P56" s="734"/>
      <c r="Q56" s="734"/>
      <c r="AY56" s="466"/>
      <c r="AZ56" s="466"/>
      <c r="BA56" s="466"/>
      <c r="BB56" s="466"/>
      <c r="BC56" s="466"/>
      <c r="BD56" s="600"/>
      <c r="BE56" s="600"/>
      <c r="BF56" s="600"/>
      <c r="BG56" s="466"/>
      <c r="BH56" s="466"/>
      <c r="BI56" s="466"/>
      <c r="BJ56" s="466"/>
    </row>
    <row r="57" spans="1:74" s="265" customFormat="1" ht="12" customHeight="1" x14ac:dyDescent="0.25">
      <c r="A57" s="101"/>
      <c r="B57" s="771" t="s">
        <v>1377</v>
      </c>
      <c r="C57" s="755"/>
      <c r="D57" s="755"/>
      <c r="E57" s="755"/>
      <c r="F57" s="755"/>
      <c r="G57" s="755"/>
      <c r="H57" s="755"/>
      <c r="I57" s="755"/>
      <c r="J57" s="755"/>
      <c r="K57" s="755"/>
      <c r="L57" s="755"/>
      <c r="M57" s="755"/>
      <c r="N57" s="755"/>
      <c r="O57" s="755"/>
      <c r="P57" s="755"/>
      <c r="Q57" s="755"/>
      <c r="AY57" s="465"/>
      <c r="AZ57" s="465"/>
      <c r="BA57" s="465"/>
      <c r="BB57" s="465"/>
      <c r="BC57" s="465"/>
      <c r="BD57" s="599"/>
      <c r="BE57" s="599"/>
      <c r="BF57" s="599"/>
      <c r="BG57" s="465"/>
      <c r="BH57" s="465"/>
      <c r="BI57" s="465"/>
      <c r="BJ57" s="465"/>
    </row>
    <row r="58" spans="1:74" s="416" customFormat="1" ht="12" customHeight="1" x14ac:dyDescent="0.25">
      <c r="A58" s="417"/>
      <c r="B58" s="775" t="str">
        <f>"Notes: "&amp;"EIA completed modeling and analysis for this report on " &amp;Dates!D2&amp;"."</f>
        <v>Notes: EIA completed modeling and analysis for this report on Thursday April 7, 2022.</v>
      </c>
      <c r="C58" s="797"/>
      <c r="D58" s="797"/>
      <c r="E58" s="797"/>
      <c r="F58" s="797"/>
      <c r="G58" s="797"/>
      <c r="H58" s="797"/>
      <c r="I58" s="797"/>
      <c r="J58" s="797"/>
      <c r="K58" s="797"/>
      <c r="L58" s="797"/>
      <c r="M58" s="797"/>
      <c r="N58" s="797"/>
      <c r="O58" s="797"/>
      <c r="P58" s="797"/>
      <c r="Q58" s="776"/>
      <c r="AY58" s="466"/>
      <c r="AZ58" s="466"/>
      <c r="BA58" s="466"/>
      <c r="BB58" s="466"/>
      <c r="BC58" s="466"/>
      <c r="BD58" s="600"/>
      <c r="BE58" s="600"/>
      <c r="BF58" s="600"/>
      <c r="BG58" s="466"/>
      <c r="BH58" s="466"/>
      <c r="BI58" s="466"/>
      <c r="BJ58" s="466"/>
    </row>
    <row r="59" spans="1:74" s="416" customFormat="1" ht="12" customHeight="1" x14ac:dyDescent="0.25">
      <c r="A59" s="417"/>
      <c r="B59" s="748" t="s">
        <v>351</v>
      </c>
      <c r="C59" s="747"/>
      <c r="D59" s="747"/>
      <c r="E59" s="747"/>
      <c r="F59" s="747"/>
      <c r="G59" s="747"/>
      <c r="H59" s="747"/>
      <c r="I59" s="747"/>
      <c r="J59" s="747"/>
      <c r="K59" s="747"/>
      <c r="L59" s="747"/>
      <c r="M59" s="747"/>
      <c r="N59" s="747"/>
      <c r="O59" s="747"/>
      <c r="P59" s="747"/>
      <c r="Q59" s="747"/>
      <c r="AY59" s="466"/>
      <c r="AZ59" s="466"/>
      <c r="BA59" s="466"/>
      <c r="BB59" s="466"/>
      <c r="BC59" s="466"/>
      <c r="BD59" s="600"/>
      <c r="BE59" s="600"/>
      <c r="BF59" s="600"/>
      <c r="BG59" s="466"/>
      <c r="BH59" s="466"/>
      <c r="BI59" s="466"/>
      <c r="BJ59" s="466"/>
    </row>
    <row r="60" spans="1:74" s="416" customFormat="1" ht="12" customHeight="1" x14ac:dyDescent="0.25">
      <c r="A60" s="417"/>
      <c r="B60" s="771" t="s">
        <v>127</v>
      </c>
      <c r="C60" s="755"/>
      <c r="D60" s="755"/>
      <c r="E60" s="755"/>
      <c r="F60" s="755"/>
      <c r="G60" s="755"/>
      <c r="H60" s="755"/>
      <c r="I60" s="755"/>
      <c r="J60" s="755"/>
      <c r="K60" s="755"/>
      <c r="L60" s="755"/>
      <c r="M60" s="755"/>
      <c r="N60" s="755"/>
      <c r="O60" s="755"/>
      <c r="P60" s="755"/>
      <c r="Q60" s="755"/>
      <c r="AY60" s="466"/>
      <c r="AZ60" s="466"/>
      <c r="BA60" s="466"/>
      <c r="BB60" s="466"/>
      <c r="BC60" s="466"/>
      <c r="BD60" s="600"/>
      <c r="BE60" s="600"/>
      <c r="BF60" s="600"/>
      <c r="BG60" s="466"/>
      <c r="BH60" s="466"/>
      <c r="BI60" s="466"/>
      <c r="BJ60" s="466"/>
    </row>
    <row r="61" spans="1:74" s="416" customFormat="1" ht="12" customHeight="1" x14ac:dyDescent="0.25">
      <c r="A61" s="415"/>
      <c r="B61" s="741" t="s">
        <v>1321</v>
      </c>
      <c r="C61" s="797"/>
      <c r="D61" s="797"/>
      <c r="E61" s="797"/>
      <c r="F61" s="797"/>
      <c r="G61" s="797"/>
      <c r="H61" s="797"/>
      <c r="I61" s="797"/>
      <c r="J61" s="797"/>
      <c r="K61" s="797"/>
      <c r="L61" s="797"/>
      <c r="M61" s="797"/>
      <c r="N61" s="797"/>
      <c r="O61" s="797"/>
      <c r="P61" s="797"/>
      <c r="Q61" s="776"/>
      <c r="AY61" s="466"/>
      <c r="AZ61" s="466"/>
      <c r="BA61" s="466"/>
      <c r="BB61" s="466"/>
      <c r="BC61" s="466"/>
      <c r="BD61" s="600"/>
      <c r="BE61" s="600"/>
      <c r="BF61" s="600"/>
      <c r="BG61" s="466"/>
      <c r="BH61" s="466"/>
      <c r="BI61" s="466"/>
      <c r="BJ61" s="466"/>
    </row>
    <row r="62" spans="1:74" s="416" customFormat="1" ht="22.4" customHeight="1" x14ac:dyDescent="0.25">
      <c r="A62" s="415"/>
      <c r="B62" s="775" t="s">
        <v>1322</v>
      </c>
      <c r="C62" s="797"/>
      <c r="D62" s="797"/>
      <c r="E62" s="797"/>
      <c r="F62" s="797"/>
      <c r="G62" s="797"/>
      <c r="H62" s="797"/>
      <c r="I62" s="797"/>
      <c r="J62" s="797"/>
      <c r="K62" s="797"/>
      <c r="L62" s="797"/>
      <c r="M62" s="797"/>
      <c r="N62" s="797"/>
      <c r="O62" s="797"/>
      <c r="P62" s="797"/>
      <c r="Q62" s="776"/>
      <c r="AY62" s="466"/>
      <c r="AZ62" s="466"/>
      <c r="BA62" s="466"/>
      <c r="BB62" s="466"/>
      <c r="BC62" s="466"/>
      <c r="BD62" s="600"/>
      <c r="BE62" s="600"/>
      <c r="BF62" s="600"/>
      <c r="BG62" s="466"/>
      <c r="BH62" s="466"/>
      <c r="BI62" s="466"/>
      <c r="BJ62" s="466"/>
    </row>
    <row r="63" spans="1:74" s="416" customFormat="1" ht="12" customHeight="1" x14ac:dyDescent="0.25">
      <c r="A63" s="415"/>
      <c r="B63" s="775" t="s">
        <v>1323</v>
      </c>
      <c r="C63" s="797"/>
      <c r="D63" s="797"/>
      <c r="E63" s="797"/>
      <c r="F63" s="797"/>
      <c r="G63" s="797"/>
      <c r="H63" s="797"/>
      <c r="I63" s="797"/>
      <c r="J63" s="797"/>
      <c r="K63" s="797"/>
      <c r="L63" s="797"/>
      <c r="M63" s="797"/>
      <c r="N63" s="797"/>
      <c r="O63" s="797"/>
      <c r="P63" s="797"/>
      <c r="Q63" s="776"/>
      <c r="AY63" s="466"/>
      <c r="AZ63" s="466"/>
      <c r="BA63" s="466"/>
      <c r="BB63" s="466"/>
      <c r="BC63" s="466"/>
      <c r="BD63" s="600"/>
      <c r="BE63" s="600"/>
      <c r="BF63" s="600"/>
      <c r="BG63" s="466"/>
      <c r="BH63" s="466"/>
      <c r="BI63" s="466"/>
      <c r="BJ63" s="466"/>
    </row>
    <row r="64" spans="1:74" s="418" customFormat="1" ht="12" customHeight="1" x14ac:dyDescent="0.25">
      <c r="A64" s="393"/>
      <c r="B64" s="775" t="s">
        <v>1324</v>
      </c>
      <c r="C64" s="797"/>
      <c r="D64" s="797"/>
      <c r="E64" s="797"/>
      <c r="F64" s="797"/>
      <c r="G64" s="797"/>
      <c r="H64" s="797"/>
      <c r="I64" s="797"/>
      <c r="J64" s="797"/>
      <c r="K64" s="797"/>
      <c r="L64" s="797"/>
      <c r="M64" s="797"/>
      <c r="N64" s="797"/>
      <c r="O64" s="797"/>
      <c r="P64" s="797"/>
      <c r="Q64" s="776"/>
      <c r="AY64" s="462"/>
      <c r="AZ64" s="462"/>
      <c r="BA64" s="462"/>
      <c r="BB64" s="462"/>
      <c r="BC64" s="462"/>
      <c r="BD64" s="601"/>
      <c r="BE64" s="601"/>
      <c r="BF64" s="601"/>
      <c r="BG64" s="462"/>
      <c r="BH64" s="462"/>
      <c r="BI64" s="462"/>
      <c r="BJ64" s="462"/>
    </row>
    <row r="65" spans="1:74" ht="12.5" x14ac:dyDescent="0.25">
      <c r="A65" s="101"/>
      <c r="B65" s="775" t="s">
        <v>831</v>
      </c>
      <c r="C65" s="776"/>
      <c r="D65" s="776"/>
      <c r="E65" s="776"/>
      <c r="F65" s="776"/>
      <c r="G65" s="776"/>
      <c r="H65" s="776"/>
      <c r="I65" s="776"/>
      <c r="J65" s="776"/>
      <c r="K65" s="776"/>
      <c r="L65" s="776"/>
      <c r="M65" s="776"/>
      <c r="N65" s="776"/>
      <c r="O65" s="776"/>
      <c r="P65" s="776"/>
      <c r="Q65" s="734"/>
      <c r="BK65" s="344"/>
      <c r="BL65" s="344"/>
      <c r="BM65" s="344"/>
      <c r="BN65" s="344"/>
      <c r="BO65" s="344"/>
      <c r="BP65" s="344"/>
      <c r="BQ65" s="344"/>
      <c r="BR65" s="344"/>
      <c r="BS65" s="344"/>
      <c r="BT65" s="344"/>
      <c r="BU65" s="344"/>
      <c r="BV65" s="344"/>
    </row>
    <row r="66" spans="1:74" ht="12.65" customHeight="1" x14ac:dyDescent="0.25">
      <c r="A66" s="101"/>
      <c r="B66" s="763" t="s">
        <v>1362</v>
      </c>
      <c r="C66" s="734"/>
      <c r="D66" s="734"/>
      <c r="E66" s="734"/>
      <c r="F66" s="734"/>
      <c r="G66" s="734"/>
      <c r="H66" s="734"/>
      <c r="I66" s="734"/>
      <c r="J66" s="734"/>
      <c r="K66" s="734"/>
      <c r="L66" s="734"/>
      <c r="M66" s="734"/>
      <c r="N66" s="734"/>
      <c r="O66" s="734"/>
      <c r="P66" s="734"/>
      <c r="Q66" s="734"/>
      <c r="BK66" s="344"/>
      <c r="BL66" s="344"/>
      <c r="BM66" s="344"/>
      <c r="BN66" s="344"/>
      <c r="BO66" s="344"/>
      <c r="BP66" s="344"/>
      <c r="BQ66" s="344"/>
      <c r="BR66" s="344"/>
      <c r="BS66" s="344"/>
      <c r="BT66" s="344"/>
      <c r="BU66" s="344"/>
      <c r="BV66" s="344"/>
    </row>
    <row r="67" spans="1:74" x14ac:dyDescent="0.25">
      <c r="BK67" s="344"/>
      <c r="BL67" s="344"/>
      <c r="BM67" s="344"/>
      <c r="BN67" s="344"/>
      <c r="BO67" s="344"/>
      <c r="BP67" s="344"/>
      <c r="BQ67" s="344"/>
      <c r="BR67" s="344"/>
      <c r="BS67" s="344"/>
      <c r="BT67" s="344"/>
      <c r="BU67" s="344"/>
      <c r="BV67" s="344"/>
    </row>
    <row r="68" spans="1:74" x14ac:dyDescent="0.25">
      <c r="BK68" s="344"/>
      <c r="BL68" s="344"/>
      <c r="BM68" s="344"/>
      <c r="BN68" s="344"/>
      <c r="BO68" s="344"/>
      <c r="BP68" s="344"/>
      <c r="BQ68" s="344"/>
      <c r="BR68" s="344"/>
      <c r="BS68" s="344"/>
      <c r="BT68" s="344"/>
      <c r="BU68" s="344"/>
      <c r="BV68" s="344"/>
    </row>
    <row r="69" spans="1:74" x14ac:dyDescent="0.25">
      <c r="BK69" s="344"/>
      <c r="BL69" s="344"/>
      <c r="BM69" s="344"/>
      <c r="BN69" s="344"/>
      <c r="BO69" s="344"/>
      <c r="BP69" s="344"/>
      <c r="BQ69" s="344"/>
      <c r="BR69" s="344"/>
      <c r="BS69" s="344"/>
      <c r="BT69" s="344"/>
      <c r="BU69" s="344"/>
      <c r="BV69" s="344"/>
    </row>
    <row r="70" spans="1:74" x14ac:dyDescent="0.25">
      <c r="BK70" s="344"/>
      <c r="BL70" s="344"/>
      <c r="BM70" s="344"/>
      <c r="BN70" s="344"/>
      <c r="BO70" s="344"/>
      <c r="BP70" s="344"/>
      <c r="BQ70" s="344"/>
      <c r="BR70" s="344"/>
      <c r="BS70" s="344"/>
      <c r="BT70" s="344"/>
      <c r="BU70" s="344"/>
      <c r="BV70" s="344"/>
    </row>
    <row r="71" spans="1:74" x14ac:dyDescent="0.25">
      <c r="BK71" s="344"/>
      <c r="BL71" s="344"/>
      <c r="BM71" s="344"/>
      <c r="BN71" s="344"/>
      <c r="BO71" s="344"/>
      <c r="BP71" s="344"/>
      <c r="BQ71" s="344"/>
      <c r="BR71" s="344"/>
      <c r="BS71" s="344"/>
      <c r="BT71" s="344"/>
      <c r="BU71" s="344"/>
      <c r="BV71" s="344"/>
    </row>
    <row r="72" spans="1:74" x14ac:dyDescent="0.25">
      <c r="BK72" s="344"/>
      <c r="BL72" s="344"/>
      <c r="BM72" s="344"/>
      <c r="BN72" s="344"/>
      <c r="BO72" s="344"/>
      <c r="BP72" s="344"/>
      <c r="BQ72" s="344"/>
      <c r="BR72" s="344"/>
      <c r="BS72" s="344"/>
      <c r="BT72" s="344"/>
      <c r="BU72" s="344"/>
      <c r="BV72" s="344"/>
    </row>
    <row r="73" spans="1:74" x14ac:dyDescent="0.25">
      <c r="BK73" s="344"/>
      <c r="BL73" s="344"/>
      <c r="BM73" s="344"/>
      <c r="BN73" s="344"/>
      <c r="BO73" s="344"/>
      <c r="BP73" s="344"/>
      <c r="BQ73" s="344"/>
      <c r="BR73" s="344"/>
      <c r="BS73" s="344"/>
      <c r="BT73" s="344"/>
      <c r="BU73" s="344"/>
      <c r="BV73" s="344"/>
    </row>
    <row r="74" spans="1:74" x14ac:dyDescent="0.25">
      <c r="BK74" s="344"/>
      <c r="BL74" s="344"/>
      <c r="BM74" s="344"/>
      <c r="BN74" s="344"/>
      <c r="BO74" s="344"/>
      <c r="BP74" s="344"/>
      <c r="BQ74" s="344"/>
      <c r="BR74" s="344"/>
      <c r="BS74" s="344"/>
      <c r="BT74" s="344"/>
      <c r="BU74" s="344"/>
      <c r="BV74" s="344"/>
    </row>
    <row r="75" spans="1:74" x14ac:dyDescent="0.25">
      <c r="BK75" s="344"/>
      <c r="BL75" s="344"/>
      <c r="BM75" s="344"/>
      <c r="BN75" s="344"/>
      <c r="BO75" s="344"/>
      <c r="BP75" s="344"/>
      <c r="BQ75" s="344"/>
      <c r="BR75" s="344"/>
      <c r="BS75" s="344"/>
      <c r="BT75" s="344"/>
      <c r="BU75" s="344"/>
      <c r="BV75" s="344"/>
    </row>
    <row r="76" spans="1:74" x14ac:dyDescent="0.25">
      <c r="BK76" s="344"/>
      <c r="BL76" s="344"/>
      <c r="BM76" s="344"/>
      <c r="BN76" s="344"/>
      <c r="BO76" s="344"/>
      <c r="BP76" s="344"/>
      <c r="BQ76" s="344"/>
      <c r="BR76" s="344"/>
      <c r="BS76" s="344"/>
      <c r="BT76" s="344"/>
      <c r="BU76" s="344"/>
      <c r="BV76" s="344"/>
    </row>
    <row r="77" spans="1:74" x14ac:dyDescent="0.25">
      <c r="BK77" s="344"/>
      <c r="BL77" s="344"/>
      <c r="BM77" s="344"/>
      <c r="BN77" s="344"/>
      <c r="BO77" s="344"/>
      <c r="BP77" s="344"/>
      <c r="BQ77" s="344"/>
      <c r="BR77" s="344"/>
      <c r="BS77" s="344"/>
      <c r="BT77" s="344"/>
      <c r="BU77" s="344"/>
      <c r="BV77" s="344"/>
    </row>
    <row r="78" spans="1:74" x14ac:dyDescent="0.25">
      <c r="BK78" s="344"/>
      <c r="BL78" s="344"/>
      <c r="BM78" s="344"/>
      <c r="BN78" s="344"/>
      <c r="BO78" s="344"/>
      <c r="BP78" s="344"/>
      <c r="BQ78" s="344"/>
      <c r="BR78" s="344"/>
      <c r="BS78" s="344"/>
      <c r="BT78" s="344"/>
      <c r="BU78" s="344"/>
      <c r="BV78" s="344"/>
    </row>
    <row r="79" spans="1:74" x14ac:dyDescent="0.25">
      <c r="BK79" s="344"/>
      <c r="BL79" s="344"/>
      <c r="BM79" s="344"/>
      <c r="BN79" s="344"/>
      <c r="BO79" s="344"/>
      <c r="BP79" s="344"/>
      <c r="BQ79" s="344"/>
      <c r="BR79" s="344"/>
      <c r="BS79" s="344"/>
      <c r="BT79" s="344"/>
      <c r="BU79" s="344"/>
      <c r="BV79" s="344"/>
    </row>
    <row r="80" spans="1:74" x14ac:dyDescent="0.25">
      <c r="BK80" s="344"/>
      <c r="BL80" s="344"/>
      <c r="BM80" s="344"/>
      <c r="BN80" s="344"/>
      <c r="BO80" s="344"/>
      <c r="BP80" s="344"/>
      <c r="BQ80" s="344"/>
      <c r="BR80" s="344"/>
      <c r="BS80" s="344"/>
      <c r="BT80" s="344"/>
      <c r="BU80" s="344"/>
      <c r="BV80" s="344"/>
    </row>
    <row r="81" spans="63:74" x14ac:dyDescent="0.25">
      <c r="BK81" s="344"/>
      <c r="BL81" s="344"/>
      <c r="BM81" s="344"/>
      <c r="BN81" s="344"/>
      <c r="BO81" s="344"/>
      <c r="BP81" s="344"/>
      <c r="BQ81" s="344"/>
      <c r="BR81" s="344"/>
      <c r="BS81" s="344"/>
      <c r="BT81" s="344"/>
      <c r="BU81" s="344"/>
      <c r="BV81" s="344"/>
    </row>
    <row r="82" spans="63:74" x14ac:dyDescent="0.25">
      <c r="BK82" s="344"/>
      <c r="BL82" s="344"/>
      <c r="BM82" s="344"/>
      <c r="BN82" s="344"/>
      <c r="BO82" s="344"/>
      <c r="BP82" s="344"/>
      <c r="BQ82" s="344"/>
      <c r="BR82" s="344"/>
      <c r="BS82" s="344"/>
      <c r="BT82" s="344"/>
      <c r="BU82" s="344"/>
      <c r="BV82" s="344"/>
    </row>
    <row r="83" spans="63:74" x14ac:dyDescent="0.25">
      <c r="BK83" s="344"/>
      <c r="BL83" s="344"/>
      <c r="BM83" s="344"/>
      <c r="BN83" s="344"/>
      <c r="BO83" s="344"/>
      <c r="BP83" s="344"/>
      <c r="BQ83" s="344"/>
      <c r="BR83" s="344"/>
      <c r="BS83" s="344"/>
      <c r="BT83" s="344"/>
      <c r="BU83" s="344"/>
      <c r="BV83" s="344"/>
    </row>
    <row r="84" spans="63:74" x14ac:dyDescent="0.25">
      <c r="BK84" s="344"/>
      <c r="BL84" s="344"/>
      <c r="BM84" s="344"/>
      <c r="BN84" s="344"/>
      <c r="BO84" s="344"/>
      <c r="BP84" s="344"/>
      <c r="BQ84" s="344"/>
      <c r="BR84" s="344"/>
      <c r="BS84" s="344"/>
      <c r="BT84" s="344"/>
      <c r="BU84" s="344"/>
      <c r="BV84" s="344"/>
    </row>
    <row r="85" spans="63:74" x14ac:dyDescent="0.25">
      <c r="BK85" s="344"/>
      <c r="BL85" s="344"/>
      <c r="BM85" s="344"/>
      <c r="BN85" s="344"/>
      <c r="BO85" s="344"/>
      <c r="BP85" s="344"/>
      <c r="BQ85" s="344"/>
      <c r="BR85" s="344"/>
      <c r="BS85" s="344"/>
      <c r="BT85" s="344"/>
      <c r="BU85" s="344"/>
      <c r="BV85" s="344"/>
    </row>
    <row r="86" spans="63:74" x14ac:dyDescent="0.25">
      <c r="BK86" s="344"/>
      <c r="BL86" s="344"/>
      <c r="BM86" s="344"/>
      <c r="BN86" s="344"/>
      <c r="BO86" s="344"/>
      <c r="BP86" s="344"/>
      <c r="BQ86" s="344"/>
      <c r="BR86" s="344"/>
      <c r="BS86" s="344"/>
      <c r="BT86" s="344"/>
      <c r="BU86" s="344"/>
      <c r="BV86" s="344"/>
    </row>
    <row r="87" spans="63:74" x14ac:dyDescent="0.25">
      <c r="BK87" s="344"/>
      <c r="BL87" s="344"/>
      <c r="BM87" s="344"/>
      <c r="BN87" s="344"/>
      <c r="BO87" s="344"/>
      <c r="BP87" s="344"/>
      <c r="BQ87" s="344"/>
      <c r="BR87" s="344"/>
      <c r="BS87" s="344"/>
      <c r="BT87" s="344"/>
      <c r="BU87" s="344"/>
      <c r="BV87" s="344"/>
    </row>
    <row r="88" spans="63:74" x14ac:dyDescent="0.25">
      <c r="BK88" s="344"/>
      <c r="BL88" s="344"/>
      <c r="BM88" s="344"/>
      <c r="BN88" s="344"/>
      <c r="BO88" s="344"/>
      <c r="BP88" s="344"/>
      <c r="BQ88" s="344"/>
      <c r="BR88" s="344"/>
      <c r="BS88" s="344"/>
      <c r="BT88" s="344"/>
      <c r="BU88" s="344"/>
      <c r="BV88" s="344"/>
    </row>
    <row r="89" spans="63:74" x14ac:dyDescent="0.25">
      <c r="BK89" s="344"/>
      <c r="BL89" s="344"/>
      <c r="BM89" s="344"/>
      <c r="BN89" s="344"/>
      <c r="BO89" s="344"/>
      <c r="BP89" s="344"/>
      <c r="BQ89" s="344"/>
      <c r="BR89" s="344"/>
      <c r="BS89" s="344"/>
      <c r="BT89" s="344"/>
      <c r="BU89" s="344"/>
      <c r="BV89" s="344"/>
    </row>
    <row r="90" spans="63:74" x14ac:dyDescent="0.25">
      <c r="BK90" s="344"/>
      <c r="BL90" s="344"/>
      <c r="BM90" s="344"/>
      <c r="BN90" s="344"/>
      <c r="BO90" s="344"/>
      <c r="BP90" s="344"/>
      <c r="BQ90" s="344"/>
      <c r="BR90" s="344"/>
      <c r="BS90" s="344"/>
      <c r="BT90" s="344"/>
      <c r="BU90" s="344"/>
      <c r="BV90" s="344"/>
    </row>
    <row r="91" spans="63:74" x14ac:dyDescent="0.25">
      <c r="BK91" s="344"/>
      <c r="BL91" s="344"/>
      <c r="BM91" s="344"/>
      <c r="BN91" s="344"/>
      <c r="BO91" s="344"/>
      <c r="BP91" s="344"/>
      <c r="BQ91" s="344"/>
      <c r="BR91" s="344"/>
      <c r="BS91" s="344"/>
      <c r="BT91" s="344"/>
      <c r="BU91" s="344"/>
      <c r="BV91" s="344"/>
    </row>
    <row r="92" spans="63:74" x14ac:dyDescent="0.25">
      <c r="BK92" s="344"/>
      <c r="BL92" s="344"/>
      <c r="BM92" s="344"/>
      <c r="BN92" s="344"/>
      <c r="BO92" s="344"/>
      <c r="BP92" s="344"/>
      <c r="BQ92" s="344"/>
      <c r="BR92" s="344"/>
      <c r="BS92" s="344"/>
      <c r="BT92" s="344"/>
      <c r="BU92" s="344"/>
      <c r="BV92" s="344"/>
    </row>
    <row r="93" spans="63:74" x14ac:dyDescent="0.25">
      <c r="BK93" s="344"/>
      <c r="BL93" s="344"/>
      <c r="BM93" s="344"/>
      <c r="BN93" s="344"/>
      <c r="BO93" s="344"/>
      <c r="BP93" s="344"/>
      <c r="BQ93" s="344"/>
      <c r="BR93" s="344"/>
      <c r="BS93" s="344"/>
      <c r="BT93" s="344"/>
      <c r="BU93" s="344"/>
      <c r="BV93" s="344"/>
    </row>
    <row r="94" spans="63:74" x14ac:dyDescent="0.25">
      <c r="BK94" s="344"/>
      <c r="BL94" s="344"/>
      <c r="BM94" s="344"/>
      <c r="BN94" s="344"/>
      <c r="BO94" s="344"/>
      <c r="BP94" s="344"/>
      <c r="BQ94" s="344"/>
      <c r="BR94" s="344"/>
      <c r="BS94" s="344"/>
      <c r="BT94" s="344"/>
      <c r="BU94" s="344"/>
      <c r="BV94" s="344"/>
    </row>
    <row r="95" spans="63:74" x14ac:dyDescent="0.25">
      <c r="BK95" s="344"/>
      <c r="BL95" s="344"/>
      <c r="BM95" s="344"/>
      <c r="BN95" s="344"/>
      <c r="BO95" s="344"/>
      <c r="BP95" s="344"/>
      <c r="BQ95" s="344"/>
      <c r="BR95" s="344"/>
      <c r="BS95" s="344"/>
      <c r="BT95" s="344"/>
      <c r="BU95" s="344"/>
      <c r="BV95" s="344"/>
    </row>
    <row r="96" spans="63:74" x14ac:dyDescent="0.25">
      <c r="BK96" s="344"/>
      <c r="BL96" s="344"/>
      <c r="BM96" s="344"/>
      <c r="BN96" s="344"/>
      <c r="BO96" s="344"/>
      <c r="BP96" s="344"/>
      <c r="BQ96" s="344"/>
      <c r="BR96" s="344"/>
      <c r="BS96" s="344"/>
      <c r="BT96" s="344"/>
      <c r="BU96" s="344"/>
      <c r="BV96" s="344"/>
    </row>
    <row r="97" spans="63:74" x14ac:dyDescent="0.25">
      <c r="BK97" s="344"/>
      <c r="BL97" s="344"/>
      <c r="BM97" s="344"/>
      <c r="BN97" s="344"/>
      <c r="BO97" s="344"/>
      <c r="BP97" s="344"/>
      <c r="BQ97" s="344"/>
      <c r="BR97" s="344"/>
      <c r="BS97" s="344"/>
      <c r="BT97" s="344"/>
      <c r="BU97" s="344"/>
      <c r="BV97" s="344"/>
    </row>
    <row r="98" spans="63:74" x14ac:dyDescent="0.25">
      <c r="BK98" s="344"/>
      <c r="BL98" s="344"/>
      <c r="BM98" s="344"/>
      <c r="BN98" s="344"/>
      <c r="BO98" s="344"/>
      <c r="BP98" s="344"/>
      <c r="BQ98" s="344"/>
      <c r="BR98" s="344"/>
      <c r="BS98" s="344"/>
      <c r="BT98" s="344"/>
      <c r="BU98" s="344"/>
      <c r="BV98" s="344"/>
    </row>
    <row r="99" spans="63:74" x14ac:dyDescent="0.25">
      <c r="BK99" s="344"/>
      <c r="BL99" s="344"/>
      <c r="BM99" s="344"/>
      <c r="BN99" s="344"/>
      <c r="BO99" s="344"/>
      <c r="BP99" s="344"/>
      <c r="BQ99" s="344"/>
      <c r="BR99" s="344"/>
      <c r="BS99" s="344"/>
      <c r="BT99" s="344"/>
      <c r="BU99" s="344"/>
      <c r="BV99" s="344"/>
    </row>
    <row r="100" spans="63:74" x14ac:dyDescent="0.25">
      <c r="BK100" s="344"/>
      <c r="BL100" s="344"/>
      <c r="BM100" s="344"/>
      <c r="BN100" s="344"/>
      <c r="BO100" s="344"/>
      <c r="BP100" s="344"/>
      <c r="BQ100" s="344"/>
      <c r="BR100" s="344"/>
      <c r="BS100" s="344"/>
      <c r="BT100" s="344"/>
      <c r="BU100" s="344"/>
      <c r="BV100" s="344"/>
    </row>
    <row r="101" spans="63:74" x14ac:dyDescent="0.25">
      <c r="BK101" s="344"/>
      <c r="BL101" s="344"/>
      <c r="BM101" s="344"/>
      <c r="BN101" s="344"/>
      <c r="BO101" s="344"/>
      <c r="BP101" s="344"/>
      <c r="BQ101" s="344"/>
      <c r="BR101" s="344"/>
      <c r="BS101" s="344"/>
      <c r="BT101" s="344"/>
      <c r="BU101" s="344"/>
      <c r="BV101" s="344"/>
    </row>
    <row r="102" spans="63:74" x14ac:dyDescent="0.25">
      <c r="BK102" s="344"/>
      <c r="BL102" s="344"/>
      <c r="BM102" s="344"/>
      <c r="BN102" s="344"/>
      <c r="BO102" s="344"/>
      <c r="BP102" s="344"/>
      <c r="BQ102" s="344"/>
      <c r="BR102" s="344"/>
      <c r="BS102" s="344"/>
      <c r="BT102" s="344"/>
      <c r="BU102" s="344"/>
      <c r="BV102" s="344"/>
    </row>
    <row r="103" spans="63:74" x14ac:dyDescent="0.25">
      <c r="BK103" s="344"/>
      <c r="BL103" s="344"/>
      <c r="BM103" s="344"/>
      <c r="BN103" s="344"/>
      <c r="BO103" s="344"/>
      <c r="BP103" s="344"/>
      <c r="BQ103" s="344"/>
      <c r="BR103" s="344"/>
      <c r="BS103" s="344"/>
      <c r="BT103" s="344"/>
      <c r="BU103" s="344"/>
      <c r="BV103" s="344"/>
    </row>
    <row r="104" spans="63:74" x14ac:dyDescent="0.25">
      <c r="BK104" s="344"/>
      <c r="BL104" s="344"/>
      <c r="BM104" s="344"/>
      <c r="BN104" s="344"/>
      <c r="BO104" s="344"/>
      <c r="BP104" s="344"/>
      <c r="BQ104" s="344"/>
      <c r="BR104" s="344"/>
      <c r="BS104" s="344"/>
      <c r="BT104" s="344"/>
      <c r="BU104" s="344"/>
      <c r="BV104" s="344"/>
    </row>
    <row r="105" spans="63:74" x14ac:dyDescent="0.25">
      <c r="BK105" s="344"/>
      <c r="BL105" s="344"/>
      <c r="BM105" s="344"/>
      <c r="BN105" s="344"/>
      <c r="BO105" s="344"/>
      <c r="BP105" s="344"/>
      <c r="BQ105" s="344"/>
      <c r="BR105" s="344"/>
      <c r="BS105" s="344"/>
      <c r="BT105" s="344"/>
      <c r="BU105" s="344"/>
      <c r="BV105" s="344"/>
    </row>
    <row r="106" spans="63:74" x14ac:dyDescent="0.25">
      <c r="BK106" s="344"/>
      <c r="BL106" s="344"/>
      <c r="BM106" s="344"/>
      <c r="BN106" s="344"/>
      <c r="BO106" s="344"/>
      <c r="BP106" s="344"/>
      <c r="BQ106" s="344"/>
      <c r="BR106" s="344"/>
      <c r="BS106" s="344"/>
      <c r="BT106" s="344"/>
      <c r="BU106" s="344"/>
      <c r="BV106" s="344"/>
    </row>
    <row r="107" spans="63:74" x14ac:dyDescent="0.25">
      <c r="BK107" s="344"/>
      <c r="BL107" s="344"/>
      <c r="BM107" s="344"/>
      <c r="BN107" s="344"/>
      <c r="BO107" s="344"/>
      <c r="BP107" s="344"/>
      <c r="BQ107" s="344"/>
      <c r="BR107" s="344"/>
      <c r="BS107" s="344"/>
      <c r="BT107" s="344"/>
      <c r="BU107" s="344"/>
      <c r="BV107" s="344"/>
    </row>
    <row r="108" spans="63:74" x14ac:dyDescent="0.25">
      <c r="BK108" s="344"/>
      <c r="BL108" s="344"/>
      <c r="BM108" s="344"/>
      <c r="BN108" s="344"/>
      <c r="BO108" s="344"/>
      <c r="BP108" s="344"/>
      <c r="BQ108" s="344"/>
      <c r="BR108" s="344"/>
      <c r="BS108" s="344"/>
      <c r="BT108" s="344"/>
      <c r="BU108" s="344"/>
      <c r="BV108" s="344"/>
    </row>
    <row r="109" spans="63:74" x14ac:dyDescent="0.25">
      <c r="BK109" s="344"/>
      <c r="BL109" s="344"/>
      <c r="BM109" s="344"/>
      <c r="BN109" s="344"/>
      <c r="BO109" s="344"/>
      <c r="BP109" s="344"/>
      <c r="BQ109" s="344"/>
      <c r="BR109" s="344"/>
      <c r="BS109" s="344"/>
      <c r="BT109" s="344"/>
      <c r="BU109" s="344"/>
      <c r="BV109" s="344"/>
    </row>
    <row r="110" spans="63:74" x14ac:dyDescent="0.25">
      <c r="BK110" s="344"/>
      <c r="BL110" s="344"/>
      <c r="BM110" s="344"/>
      <c r="BN110" s="344"/>
      <c r="BO110" s="344"/>
      <c r="BP110" s="344"/>
      <c r="BQ110" s="344"/>
      <c r="BR110" s="344"/>
      <c r="BS110" s="344"/>
      <c r="BT110" s="344"/>
      <c r="BU110" s="344"/>
      <c r="BV110" s="344"/>
    </row>
    <row r="111" spans="63:74" x14ac:dyDescent="0.25">
      <c r="BK111" s="344"/>
      <c r="BL111" s="344"/>
      <c r="BM111" s="344"/>
      <c r="BN111" s="344"/>
      <c r="BO111" s="344"/>
      <c r="BP111" s="344"/>
      <c r="BQ111" s="344"/>
      <c r="BR111" s="344"/>
      <c r="BS111" s="344"/>
      <c r="BT111" s="344"/>
      <c r="BU111" s="344"/>
      <c r="BV111" s="344"/>
    </row>
    <row r="112" spans="63:74" x14ac:dyDescent="0.25">
      <c r="BK112" s="344"/>
      <c r="BL112" s="344"/>
      <c r="BM112" s="344"/>
      <c r="BN112" s="344"/>
      <c r="BO112" s="344"/>
      <c r="BP112" s="344"/>
      <c r="BQ112" s="344"/>
      <c r="BR112" s="344"/>
      <c r="BS112" s="344"/>
      <c r="BT112" s="344"/>
      <c r="BU112" s="344"/>
      <c r="BV112" s="344"/>
    </row>
    <row r="113" spans="63:74" x14ac:dyDescent="0.25">
      <c r="BK113" s="344"/>
      <c r="BL113" s="344"/>
      <c r="BM113" s="344"/>
      <c r="BN113" s="344"/>
      <c r="BO113" s="344"/>
      <c r="BP113" s="344"/>
      <c r="BQ113" s="344"/>
      <c r="BR113" s="344"/>
      <c r="BS113" s="344"/>
      <c r="BT113" s="344"/>
      <c r="BU113" s="344"/>
      <c r="BV113" s="344"/>
    </row>
    <row r="114" spans="63:74" x14ac:dyDescent="0.25">
      <c r="BK114" s="344"/>
      <c r="BL114" s="344"/>
      <c r="BM114" s="344"/>
      <c r="BN114" s="344"/>
      <c r="BO114" s="344"/>
      <c r="BP114" s="344"/>
      <c r="BQ114" s="344"/>
      <c r="BR114" s="344"/>
      <c r="BS114" s="344"/>
      <c r="BT114" s="344"/>
      <c r="BU114" s="344"/>
      <c r="BV114" s="344"/>
    </row>
    <row r="115" spans="63:74" x14ac:dyDescent="0.25">
      <c r="BK115" s="344"/>
      <c r="BL115" s="344"/>
      <c r="BM115" s="344"/>
      <c r="BN115" s="344"/>
      <c r="BO115" s="344"/>
      <c r="BP115" s="344"/>
      <c r="BQ115" s="344"/>
      <c r="BR115" s="344"/>
      <c r="BS115" s="344"/>
      <c r="BT115" s="344"/>
      <c r="BU115" s="344"/>
      <c r="BV115" s="344"/>
    </row>
    <row r="116" spans="63:74" x14ac:dyDescent="0.25">
      <c r="BK116" s="344"/>
      <c r="BL116" s="344"/>
      <c r="BM116" s="344"/>
      <c r="BN116" s="344"/>
      <c r="BO116" s="344"/>
      <c r="BP116" s="344"/>
      <c r="BQ116" s="344"/>
      <c r="BR116" s="344"/>
      <c r="BS116" s="344"/>
      <c r="BT116" s="344"/>
      <c r="BU116" s="344"/>
      <c r="BV116" s="344"/>
    </row>
    <row r="117" spans="63:74" x14ac:dyDescent="0.25">
      <c r="BK117" s="344"/>
      <c r="BL117" s="344"/>
      <c r="BM117" s="344"/>
      <c r="BN117" s="344"/>
      <c r="BO117" s="344"/>
      <c r="BP117" s="344"/>
      <c r="BQ117" s="344"/>
      <c r="BR117" s="344"/>
      <c r="BS117" s="344"/>
      <c r="BT117" s="344"/>
      <c r="BU117" s="344"/>
      <c r="BV117" s="344"/>
    </row>
    <row r="118" spans="63:74" x14ac:dyDescent="0.25">
      <c r="BK118" s="344"/>
      <c r="BL118" s="344"/>
      <c r="BM118" s="344"/>
      <c r="BN118" s="344"/>
      <c r="BO118" s="344"/>
      <c r="BP118" s="344"/>
      <c r="BQ118" s="344"/>
      <c r="BR118" s="344"/>
      <c r="BS118" s="344"/>
      <c r="BT118" s="344"/>
      <c r="BU118" s="344"/>
      <c r="BV118" s="344"/>
    </row>
    <row r="119" spans="63:74" x14ac:dyDescent="0.25">
      <c r="BK119" s="344"/>
      <c r="BL119" s="344"/>
      <c r="BM119" s="344"/>
      <c r="BN119" s="344"/>
      <c r="BO119" s="344"/>
      <c r="BP119" s="344"/>
      <c r="BQ119" s="344"/>
      <c r="BR119" s="344"/>
      <c r="BS119" s="344"/>
      <c r="BT119" s="344"/>
      <c r="BU119" s="344"/>
      <c r="BV119" s="344"/>
    </row>
    <row r="120" spans="63:74" x14ac:dyDescent="0.25">
      <c r="BK120" s="344"/>
      <c r="BL120" s="344"/>
      <c r="BM120" s="344"/>
      <c r="BN120" s="344"/>
      <c r="BO120" s="344"/>
      <c r="BP120" s="344"/>
      <c r="BQ120" s="344"/>
      <c r="BR120" s="344"/>
      <c r="BS120" s="344"/>
      <c r="BT120" s="344"/>
      <c r="BU120" s="344"/>
      <c r="BV120" s="344"/>
    </row>
    <row r="121" spans="63:74" x14ac:dyDescent="0.25">
      <c r="BK121" s="344"/>
      <c r="BL121" s="344"/>
      <c r="BM121" s="344"/>
      <c r="BN121" s="344"/>
      <c r="BO121" s="344"/>
      <c r="BP121" s="344"/>
      <c r="BQ121" s="344"/>
      <c r="BR121" s="344"/>
      <c r="BS121" s="344"/>
      <c r="BT121" s="344"/>
      <c r="BU121" s="344"/>
      <c r="BV121" s="344"/>
    </row>
    <row r="122" spans="63:74" x14ac:dyDescent="0.25">
      <c r="BK122" s="344"/>
      <c r="BL122" s="344"/>
      <c r="BM122" s="344"/>
      <c r="BN122" s="344"/>
      <c r="BO122" s="344"/>
      <c r="BP122" s="344"/>
      <c r="BQ122" s="344"/>
      <c r="BR122" s="344"/>
      <c r="BS122" s="344"/>
      <c r="BT122" s="344"/>
      <c r="BU122" s="344"/>
      <c r="BV122" s="344"/>
    </row>
    <row r="123" spans="63:74" x14ac:dyDescent="0.25">
      <c r="BK123" s="344"/>
      <c r="BL123" s="344"/>
      <c r="BM123" s="344"/>
      <c r="BN123" s="344"/>
      <c r="BO123" s="344"/>
      <c r="BP123" s="344"/>
      <c r="BQ123" s="344"/>
      <c r="BR123" s="344"/>
      <c r="BS123" s="344"/>
      <c r="BT123" s="344"/>
      <c r="BU123" s="344"/>
      <c r="BV123" s="344"/>
    </row>
    <row r="124" spans="63:74" x14ac:dyDescent="0.25">
      <c r="BK124" s="344"/>
      <c r="BL124" s="344"/>
      <c r="BM124" s="344"/>
      <c r="BN124" s="344"/>
      <c r="BO124" s="344"/>
      <c r="BP124" s="344"/>
      <c r="BQ124" s="344"/>
      <c r="BR124" s="344"/>
      <c r="BS124" s="344"/>
      <c r="BT124" s="344"/>
      <c r="BU124" s="344"/>
      <c r="BV124" s="344"/>
    </row>
    <row r="125" spans="63:74" x14ac:dyDescent="0.25">
      <c r="BK125" s="344"/>
      <c r="BL125" s="344"/>
      <c r="BM125" s="344"/>
      <c r="BN125" s="344"/>
      <c r="BO125" s="344"/>
      <c r="BP125" s="344"/>
      <c r="BQ125" s="344"/>
      <c r="BR125" s="344"/>
      <c r="BS125" s="344"/>
      <c r="BT125" s="344"/>
      <c r="BU125" s="344"/>
      <c r="BV125" s="344"/>
    </row>
    <row r="126" spans="63:74" x14ac:dyDescent="0.25">
      <c r="BK126" s="344"/>
      <c r="BL126" s="344"/>
      <c r="BM126" s="344"/>
      <c r="BN126" s="344"/>
      <c r="BO126" s="344"/>
      <c r="BP126" s="344"/>
      <c r="BQ126" s="344"/>
      <c r="BR126" s="344"/>
      <c r="BS126" s="344"/>
      <c r="BT126" s="344"/>
      <c r="BU126" s="344"/>
      <c r="BV126" s="344"/>
    </row>
    <row r="127" spans="63:74" x14ac:dyDescent="0.25">
      <c r="BK127" s="344"/>
      <c r="BL127" s="344"/>
      <c r="BM127" s="344"/>
      <c r="BN127" s="344"/>
      <c r="BO127" s="344"/>
      <c r="BP127" s="344"/>
      <c r="BQ127" s="344"/>
      <c r="BR127" s="344"/>
      <c r="BS127" s="344"/>
      <c r="BT127" s="344"/>
      <c r="BU127" s="344"/>
      <c r="BV127" s="344"/>
    </row>
    <row r="128" spans="63:74" x14ac:dyDescent="0.25">
      <c r="BK128" s="344"/>
      <c r="BL128" s="344"/>
      <c r="BM128" s="344"/>
      <c r="BN128" s="344"/>
      <c r="BO128" s="344"/>
      <c r="BP128" s="344"/>
      <c r="BQ128" s="344"/>
      <c r="BR128" s="344"/>
      <c r="BS128" s="344"/>
      <c r="BT128" s="344"/>
      <c r="BU128" s="344"/>
      <c r="BV128" s="344"/>
    </row>
    <row r="129" spans="63:74" x14ac:dyDescent="0.25">
      <c r="BK129" s="344"/>
      <c r="BL129" s="344"/>
      <c r="BM129" s="344"/>
      <c r="BN129" s="344"/>
      <c r="BO129" s="344"/>
      <c r="BP129" s="344"/>
      <c r="BQ129" s="344"/>
      <c r="BR129" s="344"/>
      <c r="BS129" s="344"/>
      <c r="BT129" s="344"/>
      <c r="BU129" s="344"/>
      <c r="BV129" s="344"/>
    </row>
    <row r="130" spans="63:74" x14ac:dyDescent="0.25">
      <c r="BK130" s="344"/>
      <c r="BL130" s="344"/>
      <c r="BM130" s="344"/>
      <c r="BN130" s="344"/>
      <c r="BO130" s="344"/>
      <c r="BP130" s="344"/>
      <c r="BQ130" s="344"/>
      <c r="BR130" s="344"/>
      <c r="BS130" s="344"/>
      <c r="BT130" s="344"/>
      <c r="BU130" s="344"/>
      <c r="BV130" s="344"/>
    </row>
    <row r="131" spans="63:74" x14ac:dyDescent="0.25">
      <c r="BK131" s="344"/>
      <c r="BL131" s="344"/>
      <c r="BM131" s="344"/>
      <c r="BN131" s="344"/>
      <c r="BO131" s="344"/>
      <c r="BP131" s="344"/>
      <c r="BQ131" s="344"/>
      <c r="BR131" s="344"/>
      <c r="BS131" s="344"/>
      <c r="BT131" s="344"/>
      <c r="BU131" s="344"/>
      <c r="BV131" s="344"/>
    </row>
    <row r="132" spans="63:74" x14ac:dyDescent="0.25">
      <c r="BK132" s="344"/>
      <c r="BL132" s="344"/>
      <c r="BM132" s="344"/>
      <c r="BN132" s="344"/>
      <c r="BO132" s="344"/>
      <c r="BP132" s="344"/>
      <c r="BQ132" s="344"/>
      <c r="BR132" s="344"/>
      <c r="BS132" s="344"/>
      <c r="BT132" s="344"/>
      <c r="BU132" s="344"/>
      <c r="BV132" s="344"/>
    </row>
    <row r="133" spans="63:74" x14ac:dyDescent="0.25">
      <c r="BK133" s="344"/>
      <c r="BL133" s="344"/>
      <c r="BM133" s="344"/>
      <c r="BN133" s="344"/>
      <c r="BO133" s="344"/>
      <c r="BP133" s="344"/>
      <c r="BQ133" s="344"/>
      <c r="BR133" s="344"/>
      <c r="BS133" s="344"/>
      <c r="BT133" s="344"/>
      <c r="BU133" s="344"/>
      <c r="BV133" s="344"/>
    </row>
    <row r="134" spans="63:74" x14ac:dyDescent="0.25">
      <c r="BK134" s="344"/>
      <c r="BL134" s="344"/>
      <c r="BM134" s="344"/>
      <c r="BN134" s="344"/>
      <c r="BO134" s="344"/>
      <c r="BP134" s="344"/>
      <c r="BQ134" s="344"/>
      <c r="BR134" s="344"/>
      <c r="BS134" s="344"/>
      <c r="BT134" s="344"/>
      <c r="BU134" s="344"/>
      <c r="BV134" s="344"/>
    </row>
    <row r="135" spans="63:74" x14ac:dyDescent="0.25">
      <c r="BK135" s="344"/>
      <c r="BL135" s="344"/>
      <c r="BM135" s="344"/>
      <c r="BN135" s="344"/>
      <c r="BO135" s="344"/>
      <c r="BP135" s="344"/>
      <c r="BQ135" s="344"/>
      <c r="BR135" s="344"/>
      <c r="BS135" s="344"/>
      <c r="BT135" s="344"/>
      <c r="BU135" s="344"/>
      <c r="BV135" s="344"/>
    </row>
    <row r="136" spans="63:74" x14ac:dyDescent="0.25">
      <c r="BK136" s="344"/>
      <c r="BL136" s="344"/>
      <c r="BM136" s="344"/>
      <c r="BN136" s="344"/>
      <c r="BO136" s="344"/>
      <c r="BP136" s="344"/>
      <c r="BQ136" s="344"/>
      <c r="BR136" s="344"/>
      <c r="BS136" s="344"/>
      <c r="BT136" s="344"/>
      <c r="BU136" s="344"/>
      <c r="BV136" s="344"/>
    </row>
    <row r="137" spans="63:74" x14ac:dyDescent="0.25">
      <c r="BK137" s="344"/>
      <c r="BL137" s="344"/>
      <c r="BM137" s="344"/>
      <c r="BN137" s="344"/>
      <c r="BO137" s="344"/>
      <c r="BP137" s="344"/>
      <c r="BQ137" s="344"/>
      <c r="BR137" s="344"/>
      <c r="BS137" s="344"/>
      <c r="BT137" s="344"/>
      <c r="BU137" s="344"/>
      <c r="BV137" s="344"/>
    </row>
    <row r="138" spans="63:74" x14ac:dyDescent="0.25">
      <c r="BK138" s="344"/>
      <c r="BL138" s="344"/>
      <c r="BM138" s="344"/>
      <c r="BN138" s="344"/>
      <c r="BO138" s="344"/>
      <c r="BP138" s="344"/>
      <c r="BQ138" s="344"/>
      <c r="BR138" s="344"/>
      <c r="BS138" s="344"/>
      <c r="BT138" s="344"/>
      <c r="BU138" s="344"/>
      <c r="BV138" s="344"/>
    </row>
    <row r="139" spans="63:74" x14ac:dyDescent="0.25">
      <c r="BK139" s="344"/>
      <c r="BL139" s="344"/>
      <c r="BM139" s="344"/>
      <c r="BN139" s="344"/>
      <c r="BO139" s="344"/>
      <c r="BP139" s="344"/>
      <c r="BQ139" s="344"/>
      <c r="BR139" s="344"/>
      <c r="BS139" s="344"/>
      <c r="BT139" s="344"/>
      <c r="BU139" s="344"/>
      <c r="BV139" s="344"/>
    </row>
    <row r="140" spans="63:74" x14ac:dyDescent="0.25">
      <c r="BK140" s="344"/>
      <c r="BL140" s="344"/>
      <c r="BM140" s="344"/>
      <c r="BN140" s="344"/>
      <c r="BO140" s="344"/>
      <c r="BP140" s="344"/>
      <c r="BQ140" s="344"/>
      <c r="BR140" s="344"/>
      <c r="BS140" s="344"/>
      <c r="BT140" s="344"/>
      <c r="BU140" s="344"/>
      <c r="BV140" s="344"/>
    </row>
    <row r="141" spans="63:74" x14ac:dyDescent="0.25">
      <c r="BK141" s="344"/>
      <c r="BL141" s="344"/>
      <c r="BM141" s="344"/>
      <c r="BN141" s="344"/>
      <c r="BO141" s="344"/>
      <c r="BP141" s="344"/>
      <c r="BQ141" s="344"/>
      <c r="BR141" s="344"/>
      <c r="BS141" s="344"/>
      <c r="BT141" s="344"/>
      <c r="BU141" s="344"/>
      <c r="BV141" s="344"/>
    </row>
    <row r="142" spans="63:74" x14ac:dyDescent="0.25">
      <c r="BK142" s="344"/>
      <c r="BL142" s="344"/>
      <c r="BM142" s="344"/>
      <c r="BN142" s="344"/>
      <c r="BO142" s="344"/>
      <c r="BP142" s="344"/>
      <c r="BQ142" s="344"/>
      <c r="BR142" s="344"/>
      <c r="BS142" s="344"/>
      <c r="BT142" s="344"/>
      <c r="BU142" s="344"/>
      <c r="BV142" s="344"/>
    </row>
    <row r="143" spans="63:74" x14ac:dyDescent="0.25">
      <c r="BK143" s="344"/>
      <c r="BL143" s="344"/>
      <c r="BM143" s="344"/>
      <c r="BN143" s="344"/>
      <c r="BO143" s="344"/>
      <c r="BP143" s="344"/>
      <c r="BQ143" s="344"/>
      <c r="BR143" s="344"/>
      <c r="BS143" s="344"/>
      <c r="BT143" s="344"/>
      <c r="BU143" s="344"/>
      <c r="BV143" s="344"/>
    </row>
    <row r="144" spans="63:74" x14ac:dyDescent="0.25">
      <c r="BK144" s="344"/>
      <c r="BL144" s="344"/>
      <c r="BM144" s="344"/>
      <c r="BN144" s="344"/>
      <c r="BO144" s="344"/>
      <c r="BP144" s="344"/>
      <c r="BQ144" s="344"/>
      <c r="BR144" s="344"/>
      <c r="BS144" s="344"/>
      <c r="BT144" s="344"/>
      <c r="BU144" s="344"/>
      <c r="BV144" s="344"/>
    </row>
    <row r="145" spans="63:74" x14ac:dyDescent="0.25">
      <c r="BK145" s="344"/>
      <c r="BL145" s="344"/>
      <c r="BM145" s="344"/>
      <c r="BN145" s="344"/>
      <c r="BO145" s="344"/>
      <c r="BP145" s="344"/>
      <c r="BQ145" s="344"/>
      <c r="BR145" s="344"/>
      <c r="BS145" s="344"/>
      <c r="BT145" s="344"/>
      <c r="BU145" s="344"/>
      <c r="BV145" s="344"/>
    </row>
    <row r="146" spans="63:74" x14ac:dyDescent="0.25">
      <c r="BK146" s="344"/>
      <c r="BL146" s="344"/>
      <c r="BM146" s="344"/>
      <c r="BN146" s="344"/>
      <c r="BO146" s="344"/>
      <c r="BP146" s="344"/>
      <c r="BQ146" s="344"/>
      <c r="BR146" s="344"/>
      <c r="BS146" s="344"/>
      <c r="BT146" s="344"/>
      <c r="BU146" s="344"/>
      <c r="BV146" s="344"/>
    </row>
    <row r="147" spans="63:74" x14ac:dyDescent="0.25">
      <c r="BK147" s="344"/>
      <c r="BL147" s="344"/>
      <c r="BM147" s="344"/>
      <c r="BN147" s="344"/>
      <c r="BO147" s="344"/>
      <c r="BP147" s="344"/>
      <c r="BQ147" s="344"/>
      <c r="BR147" s="344"/>
      <c r="BS147" s="344"/>
      <c r="BT147" s="344"/>
      <c r="BU147" s="344"/>
      <c r="BV147" s="344"/>
    </row>
    <row r="148" spans="63:74" x14ac:dyDescent="0.25">
      <c r="BK148" s="344"/>
      <c r="BL148" s="344"/>
      <c r="BM148" s="344"/>
      <c r="BN148" s="344"/>
      <c r="BO148" s="344"/>
      <c r="BP148" s="344"/>
      <c r="BQ148" s="344"/>
      <c r="BR148" s="344"/>
      <c r="BS148" s="344"/>
      <c r="BT148" s="344"/>
      <c r="BU148" s="344"/>
      <c r="BV148" s="344"/>
    </row>
    <row r="149" spans="63:74" x14ac:dyDescent="0.25">
      <c r="BK149" s="344"/>
      <c r="BL149" s="344"/>
      <c r="BM149" s="344"/>
      <c r="BN149" s="344"/>
      <c r="BO149" s="344"/>
      <c r="BP149" s="344"/>
      <c r="BQ149" s="344"/>
      <c r="BR149" s="344"/>
      <c r="BS149" s="344"/>
      <c r="BT149" s="344"/>
      <c r="BU149" s="344"/>
      <c r="BV149" s="344"/>
    </row>
    <row r="150" spans="63:74" x14ac:dyDescent="0.25">
      <c r="BK150" s="344"/>
      <c r="BL150" s="344"/>
      <c r="BM150" s="344"/>
      <c r="BN150" s="344"/>
      <c r="BO150" s="344"/>
      <c r="BP150" s="344"/>
      <c r="BQ150" s="344"/>
      <c r="BR150" s="344"/>
      <c r="BS150" s="344"/>
      <c r="BT150" s="344"/>
      <c r="BU150" s="344"/>
      <c r="BV150" s="344"/>
    </row>
    <row r="151" spans="63:74" x14ac:dyDescent="0.25">
      <c r="BK151" s="344"/>
      <c r="BL151" s="344"/>
      <c r="BM151" s="344"/>
      <c r="BN151" s="344"/>
      <c r="BO151" s="344"/>
      <c r="BP151" s="344"/>
      <c r="BQ151" s="344"/>
      <c r="BR151" s="344"/>
      <c r="BS151" s="344"/>
      <c r="BT151" s="344"/>
      <c r="BU151" s="344"/>
      <c r="BV151" s="344"/>
    </row>
    <row r="152" spans="63:74" x14ac:dyDescent="0.25">
      <c r="BK152" s="344"/>
      <c r="BL152" s="344"/>
      <c r="BM152" s="344"/>
      <c r="BN152" s="344"/>
      <c r="BO152" s="344"/>
      <c r="BP152" s="344"/>
      <c r="BQ152" s="344"/>
      <c r="BR152" s="344"/>
      <c r="BS152" s="344"/>
      <c r="BT152" s="344"/>
      <c r="BU152" s="344"/>
      <c r="BV152" s="344"/>
    </row>
    <row r="153" spans="63:74" x14ac:dyDescent="0.25">
      <c r="BK153" s="344"/>
      <c r="BL153" s="344"/>
      <c r="BM153" s="344"/>
      <c r="BN153" s="344"/>
      <c r="BO153" s="344"/>
      <c r="BP153" s="344"/>
      <c r="BQ153" s="344"/>
      <c r="BR153" s="344"/>
      <c r="BS153" s="344"/>
      <c r="BT153" s="344"/>
      <c r="BU153" s="344"/>
      <c r="BV153" s="344"/>
    </row>
    <row r="154" spans="63:74" x14ac:dyDescent="0.25">
      <c r="BK154" s="344"/>
      <c r="BL154" s="344"/>
      <c r="BM154" s="344"/>
      <c r="BN154" s="344"/>
      <c r="BO154" s="344"/>
      <c r="BP154" s="344"/>
      <c r="BQ154" s="344"/>
      <c r="BR154" s="344"/>
      <c r="BS154" s="344"/>
      <c r="BT154" s="344"/>
      <c r="BU154" s="344"/>
      <c r="BV154" s="344"/>
    </row>
    <row r="155" spans="63:74" x14ac:dyDescent="0.25">
      <c r="BK155" s="344"/>
      <c r="BL155" s="344"/>
      <c r="BM155" s="344"/>
      <c r="BN155" s="344"/>
      <c r="BO155" s="344"/>
      <c r="BP155" s="344"/>
      <c r="BQ155" s="344"/>
      <c r="BR155" s="344"/>
      <c r="BS155" s="344"/>
      <c r="BT155" s="344"/>
      <c r="BU155" s="344"/>
      <c r="BV155" s="344"/>
    </row>
    <row r="156" spans="63:74" x14ac:dyDescent="0.25">
      <c r="BK156" s="344"/>
      <c r="BL156" s="344"/>
      <c r="BM156" s="344"/>
      <c r="BN156" s="344"/>
      <c r="BO156" s="344"/>
      <c r="BP156" s="344"/>
      <c r="BQ156" s="344"/>
      <c r="BR156" s="344"/>
      <c r="BS156" s="344"/>
      <c r="BT156" s="344"/>
      <c r="BU156" s="344"/>
      <c r="BV156" s="344"/>
    </row>
    <row r="157" spans="63:74" x14ac:dyDescent="0.25">
      <c r="BK157" s="344"/>
      <c r="BL157" s="344"/>
      <c r="BM157" s="344"/>
      <c r="BN157" s="344"/>
      <c r="BO157" s="344"/>
      <c r="BP157" s="344"/>
      <c r="BQ157" s="344"/>
      <c r="BR157" s="344"/>
      <c r="BS157" s="344"/>
      <c r="BT157" s="344"/>
      <c r="BU157" s="344"/>
      <c r="BV157" s="344"/>
    </row>
    <row r="158" spans="63:74" x14ac:dyDescent="0.25">
      <c r="BK158" s="344"/>
      <c r="BL158" s="344"/>
      <c r="BM158" s="344"/>
      <c r="BN158" s="344"/>
      <c r="BO158" s="344"/>
      <c r="BP158" s="344"/>
      <c r="BQ158" s="344"/>
      <c r="BR158" s="344"/>
      <c r="BS158" s="344"/>
      <c r="BT158" s="344"/>
      <c r="BU158" s="344"/>
      <c r="BV158" s="344"/>
    </row>
    <row r="159" spans="63:74" x14ac:dyDescent="0.25">
      <c r="BK159" s="344"/>
      <c r="BL159" s="344"/>
      <c r="BM159" s="344"/>
      <c r="BN159" s="344"/>
      <c r="BO159" s="344"/>
      <c r="BP159" s="344"/>
      <c r="BQ159" s="344"/>
      <c r="BR159" s="344"/>
      <c r="BS159" s="344"/>
      <c r="BT159" s="344"/>
      <c r="BU159" s="344"/>
      <c r="BV159" s="344"/>
    </row>
    <row r="160" spans="63:74" x14ac:dyDescent="0.25">
      <c r="BK160" s="344"/>
      <c r="BL160" s="344"/>
      <c r="BM160" s="344"/>
      <c r="BN160" s="344"/>
      <c r="BO160" s="344"/>
      <c r="BP160" s="344"/>
      <c r="BQ160" s="344"/>
      <c r="BR160" s="344"/>
      <c r="BS160" s="344"/>
      <c r="BT160" s="344"/>
      <c r="BU160" s="344"/>
      <c r="BV160" s="344"/>
    </row>
  </sheetData>
  <mergeCells count="23">
    <mergeCell ref="AM3:AX3"/>
    <mergeCell ref="AY3:BJ3"/>
    <mergeCell ref="BK3:BV3"/>
    <mergeCell ref="B1:AL1"/>
    <mergeCell ref="C3:N3"/>
    <mergeCell ref="O3:Z3"/>
    <mergeCell ref="AA3:AL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V33" activePane="bottomRight" state="frozen"/>
      <selection activeCell="BF63" sqref="BF63"/>
      <selection pane="topRight" activeCell="BF63" sqref="BF63"/>
      <selection pane="bottomLeft" activeCell="BF63" sqref="BF63"/>
      <selection pane="bottomRight" activeCell="BA6" sqref="BA6:BA52"/>
    </sheetView>
  </sheetViews>
  <sheetFormatPr defaultColWidth="9.54296875" defaultRowHeight="10.5" x14ac:dyDescent="0.25"/>
  <cols>
    <col min="1" max="1" width="11.453125" style="112" customWidth="1"/>
    <col min="2" max="2" width="17" style="112" customWidth="1"/>
    <col min="3" max="50" width="6.54296875" style="112" customWidth="1"/>
    <col min="51" max="55" width="6.54296875" style="341" customWidth="1"/>
    <col min="56" max="58" width="6.54296875" style="602" customWidth="1"/>
    <col min="59" max="62" width="6.54296875" style="341" customWidth="1"/>
    <col min="63" max="74" width="6.54296875" style="112" customWidth="1"/>
    <col min="75" max="16384" width="9.54296875" style="112"/>
  </cols>
  <sheetData>
    <row r="1" spans="1:74" ht="15.65" customHeight="1" x14ac:dyDescent="0.3">
      <c r="A1" s="758" t="s">
        <v>792</v>
      </c>
      <c r="B1" s="806" t="s">
        <v>1344</v>
      </c>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116"/>
    </row>
    <row r="2" spans="1:74" ht="13.4" customHeight="1" x14ac:dyDescent="0.25">
      <c r="A2" s="759"/>
      <c r="B2" s="486" t="str">
        <f>"U.S. Energy Information Administration  |  Short-Term Energy Outlook  - "&amp;Dates!D1</f>
        <v>U.S. Energy Information Administration  |  Short-Term Energy Outlook  - April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3" x14ac:dyDescent="0.3">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5" customHeight="1" x14ac:dyDescent="0.25">
      <c r="A6" s="111" t="s">
        <v>1141</v>
      </c>
      <c r="B6" s="199" t="s">
        <v>432</v>
      </c>
      <c r="C6" s="680">
        <v>4.9784098300000004</v>
      </c>
      <c r="D6" s="680">
        <v>3.8248589900000001</v>
      </c>
      <c r="E6" s="680">
        <v>3.7746561999999999</v>
      </c>
      <c r="F6" s="680">
        <v>3.41821829</v>
      </c>
      <c r="G6" s="680">
        <v>3.1562297199999998</v>
      </c>
      <c r="H6" s="680">
        <v>3.5509333500000002</v>
      </c>
      <c r="I6" s="680">
        <v>4.94082534</v>
      </c>
      <c r="J6" s="680">
        <v>5.1076185399999998</v>
      </c>
      <c r="K6" s="680">
        <v>4.10676079</v>
      </c>
      <c r="L6" s="680">
        <v>3.3214954400000001</v>
      </c>
      <c r="M6" s="680">
        <v>3.6397468499999999</v>
      </c>
      <c r="N6" s="680">
        <v>4.2795196899999999</v>
      </c>
      <c r="O6" s="680">
        <v>4.5762745599999999</v>
      </c>
      <c r="P6" s="680">
        <v>4.0167203499999999</v>
      </c>
      <c r="Q6" s="680">
        <v>3.9068630099999999</v>
      </c>
      <c r="R6" s="680">
        <v>3.2103189799999998</v>
      </c>
      <c r="S6" s="680">
        <v>3.1302437099999998</v>
      </c>
      <c r="T6" s="680">
        <v>3.37893899</v>
      </c>
      <c r="U6" s="680">
        <v>4.96391721</v>
      </c>
      <c r="V6" s="680">
        <v>4.6723944099999999</v>
      </c>
      <c r="W6" s="680">
        <v>3.4790421500000002</v>
      </c>
      <c r="X6" s="680">
        <v>3.13440216</v>
      </c>
      <c r="Y6" s="680">
        <v>3.3656301200000001</v>
      </c>
      <c r="Z6" s="680">
        <v>4.3385714399999999</v>
      </c>
      <c r="AA6" s="680">
        <v>4.3186383900000003</v>
      </c>
      <c r="AB6" s="680">
        <v>3.7655703599999999</v>
      </c>
      <c r="AC6" s="680">
        <v>3.6246973499999999</v>
      </c>
      <c r="AD6" s="680">
        <v>3.5249499900000001</v>
      </c>
      <c r="AE6" s="680">
        <v>3.4018156400000001</v>
      </c>
      <c r="AF6" s="680">
        <v>4.0332014599999999</v>
      </c>
      <c r="AG6" s="680">
        <v>5.4464944600000003</v>
      </c>
      <c r="AH6" s="680">
        <v>5.30441568</v>
      </c>
      <c r="AI6" s="680">
        <v>3.86136474</v>
      </c>
      <c r="AJ6" s="680">
        <v>3.3181006100000001</v>
      </c>
      <c r="AK6" s="680">
        <v>3.4163056599999999</v>
      </c>
      <c r="AL6" s="680">
        <v>4.3121217100000004</v>
      </c>
      <c r="AM6" s="680">
        <v>4.6804996499999998</v>
      </c>
      <c r="AN6" s="680">
        <v>4.3102647999999997</v>
      </c>
      <c r="AO6" s="680">
        <v>3.92813605</v>
      </c>
      <c r="AP6" s="680">
        <v>3.3571209500000001</v>
      </c>
      <c r="AQ6" s="680">
        <v>3.19814511</v>
      </c>
      <c r="AR6" s="680">
        <v>4.2594970200000004</v>
      </c>
      <c r="AS6" s="680">
        <v>4.6782200700000001</v>
      </c>
      <c r="AT6" s="680">
        <v>4.9757604400000002</v>
      </c>
      <c r="AU6" s="680">
        <v>4.3053772199999996</v>
      </c>
      <c r="AV6" s="680">
        <v>3.3394080800000001</v>
      </c>
      <c r="AW6" s="680">
        <v>3.4760417000000001</v>
      </c>
      <c r="AX6" s="680">
        <v>4.1943647400000001</v>
      </c>
      <c r="AY6" s="680">
        <v>4.84594419</v>
      </c>
      <c r="AZ6" s="680">
        <v>4.2405907817999999</v>
      </c>
      <c r="BA6" s="680">
        <v>3.8357355353</v>
      </c>
      <c r="BB6" s="681">
        <v>3.2555800000000001</v>
      </c>
      <c r="BC6" s="681">
        <v>3.0625849999999999</v>
      </c>
      <c r="BD6" s="681">
        <v>3.7124540000000001</v>
      </c>
      <c r="BE6" s="681">
        <v>4.8454649999999999</v>
      </c>
      <c r="BF6" s="681">
        <v>4.8048200000000003</v>
      </c>
      <c r="BG6" s="681">
        <v>3.9495529999999999</v>
      </c>
      <c r="BH6" s="681">
        <v>3.2757329999999998</v>
      </c>
      <c r="BI6" s="681">
        <v>3.4254799999999999</v>
      </c>
      <c r="BJ6" s="681">
        <v>4.3581830000000004</v>
      </c>
      <c r="BK6" s="681">
        <v>4.6627539999999996</v>
      </c>
      <c r="BL6" s="681">
        <v>4.2690489999999999</v>
      </c>
      <c r="BM6" s="681">
        <v>3.8441079999999999</v>
      </c>
      <c r="BN6" s="681">
        <v>3.25007</v>
      </c>
      <c r="BO6" s="681">
        <v>3.0295019999999999</v>
      </c>
      <c r="BP6" s="681">
        <v>3.7227139999999999</v>
      </c>
      <c r="BQ6" s="681">
        <v>4.8674670000000004</v>
      </c>
      <c r="BR6" s="681">
        <v>4.8339740000000004</v>
      </c>
      <c r="BS6" s="681">
        <v>3.9770850000000002</v>
      </c>
      <c r="BT6" s="681">
        <v>3.2972610000000002</v>
      </c>
      <c r="BU6" s="681">
        <v>3.4504419999999998</v>
      </c>
      <c r="BV6" s="681">
        <v>4.4052740000000004</v>
      </c>
    </row>
    <row r="7" spans="1:74" ht="11.15" customHeight="1" x14ac:dyDescent="0.25">
      <c r="A7" s="111" t="s">
        <v>1142</v>
      </c>
      <c r="B7" s="184" t="s">
        <v>465</v>
      </c>
      <c r="C7" s="680">
        <v>13.739746520000001</v>
      </c>
      <c r="D7" s="680">
        <v>10.928913319999999</v>
      </c>
      <c r="E7" s="680">
        <v>10.77179209</v>
      </c>
      <c r="F7" s="680">
        <v>9.5476263699999997</v>
      </c>
      <c r="G7" s="680">
        <v>9.0911498500000008</v>
      </c>
      <c r="H7" s="680">
        <v>10.76555383</v>
      </c>
      <c r="I7" s="680">
        <v>14.27730002</v>
      </c>
      <c r="J7" s="680">
        <v>14.64571718</v>
      </c>
      <c r="K7" s="680">
        <v>12.736082359999999</v>
      </c>
      <c r="L7" s="680">
        <v>9.6873388400000007</v>
      </c>
      <c r="M7" s="680">
        <v>9.6868814299999997</v>
      </c>
      <c r="N7" s="680">
        <v>11.702286170000001</v>
      </c>
      <c r="O7" s="680">
        <v>12.642286500000001</v>
      </c>
      <c r="P7" s="680">
        <v>11.579719839999999</v>
      </c>
      <c r="Q7" s="680">
        <v>11.03245562</v>
      </c>
      <c r="R7" s="680">
        <v>8.6702734100000001</v>
      </c>
      <c r="S7" s="680">
        <v>8.6479317099999999</v>
      </c>
      <c r="T7" s="680">
        <v>10.429937860000001</v>
      </c>
      <c r="U7" s="680">
        <v>14.92537377</v>
      </c>
      <c r="V7" s="680">
        <v>14.24490597</v>
      </c>
      <c r="W7" s="680">
        <v>11.188164889999999</v>
      </c>
      <c r="X7" s="680">
        <v>8.8757478200000008</v>
      </c>
      <c r="Y7" s="680">
        <v>9.3512532999999998</v>
      </c>
      <c r="Z7" s="680">
        <v>11.56168931</v>
      </c>
      <c r="AA7" s="680">
        <v>11.87203551</v>
      </c>
      <c r="AB7" s="680">
        <v>10.62781195</v>
      </c>
      <c r="AC7" s="680">
        <v>9.6553457199999997</v>
      </c>
      <c r="AD7" s="680">
        <v>9.56092166</v>
      </c>
      <c r="AE7" s="680">
        <v>9.3936261900000009</v>
      </c>
      <c r="AF7" s="680">
        <v>11.627076819999999</v>
      </c>
      <c r="AG7" s="680">
        <v>16.525964630000001</v>
      </c>
      <c r="AH7" s="680">
        <v>15.41647682</v>
      </c>
      <c r="AI7" s="680">
        <v>11.625415500000001</v>
      </c>
      <c r="AJ7" s="680">
        <v>9.1675438699999994</v>
      </c>
      <c r="AK7" s="680">
        <v>9.5166641199999997</v>
      </c>
      <c r="AL7" s="680">
        <v>12.25221123</v>
      </c>
      <c r="AM7" s="680">
        <v>13.09969858</v>
      </c>
      <c r="AN7" s="680">
        <v>11.96743577</v>
      </c>
      <c r="AO7" s="680">
        <v>10.91989616</v>
      </c>
      <c r="AP7" s="680">
        <v>8.9010892300000002</v>
      </c>
      <c r="AQ7" s="680">
        <v>9.0586611300000008</v>
      </c>
      <c r="AR7" s="680">
        <v>12.373561929999999</v>
      </c>
      <c r="AS7" s="680">
        <v>14.809121510000001</v>
      </c>
      <c r="AT7" s="680">
        <v>15.013498029999999</v>
      </c>
      <c r="AU7" s="680">
        <v>12.037648170000001</v>
      </c>
      <c r="AV7" s="680">
        <v>9.2773356699999994</v>
      </c>
      <c r="AW7" s="680">
        <v>9.7620001100000007</v>
      </c>
      <c r="AX7" s="680">
        <v>11.47048903</v>
      </c>
      <c r="AY7" s="680">
        <v>13.62010972</v>
      </c>
      <c r="AZ7" s="680">
        <v>11.797977163000001</v>
      </c>
      <c r="BA7" s="680">
        <v>10.502177196</v>
      </c>
      <c r="BB7" s="681">
        <v>8.8404380000000007</v>
      </c>
      <c r="BC7" s="681">
        <v>8.7687559999999998</v>
      </c>
      <c r="BD7" s="681">
        <v>11.015549999999999</v>
      </c>
      <c r="BE7" s="681">
        <v>14.545</v>
      </c>
      <c r="BF7" s="681">
        <v>14.198230000000001</v>
      </c>
      <c r="BG7" s="681">
        <v>11.59524</v>
      </c>
      <c r="BH7" s="681">
        <v>9.3411159999999995</v>
      </c>
      <c r="BI7" s="681">
        <v>9.5296939999999992</v>
      </c>
      <c r="BJ7" s="681">
        <v>11.611700000000001</v>
      </c>
      <c r="BK7" s="681">
        <v>13.025589999999999</v>
      </c>
      <c r="BL7" s="681">
        <v>11.768789999999999</v>
      </c>
      <c r="BM7" s="681">
        <v>10.76192</v>
      </c>
      <c r="BN7" s="681">
        <v>9.0178429999999992</v>
      </c>
      <c r="BO7" s="681">
        <v>8.8387329999999995</v>
      </c>
      <c r="BP7" s="681">
        <v>11.12336</v>
      </c>
      <c r="BQ7" s="681">
        <v>14.688280000000001</v>
      </c>
      <c r="BR7" s="681">
        <v>14.338150000000001</v>
      </c>
      <c r="BS7" s="681">
        <v>11.70851</v>
      </c>
      <c r="BT7" s="681">
        <v>9.428274</v>
      </c>
      <c r="BU7" s="681">
        <v>9.6132550000000005</v>
      </c>
      <c r="BV7" s="681">
        <v>11.701280000000001</v>
      </c>
    </row>
    <row r="8" spans="1:74" ht="11.15" customHeight="1" x14ac:dyDescent="0.25">
      <c r="A8" s="111" t="s">
        <v>1143</v>
      </c>
      <c r="B8" s="199" t="s">
        <v>433</v>
      </c>
      <c r="C8" s="680">
        <v>19.605311839999999</v>
      </c>
      <c r="D8" s="680">
        <v>15.386109920000001</v>
      </c>
      <c r="E8" s="680">
        <v>14.775852710000001</v>
      </c>
      <c r="F8" s="680">
        <v>13.19357044</v>
      </c>
      <c r="G8" s="680">
        <v>13.8744098</v>
      </c>
      <c r="H8" s="680">
        <v>16.800191989999998</v>
      </c>
      <c r="I8" s="680">
        <v>20.374713079999999</v>
      </c>
      <c r="J8" s="680">
        <v>19.554273689999999</v>
      </c>
      <c r="K8" s="680">
        <v>15.752044440000001</v>
      </c>
      <c r="L8" s="680">
        <v>13.15571989</v>
      </c>
      <c r="M8" s="680">
        <v>14.581142509999999</v>
      </c>
      <c r="N8" s="680">
        <v>16.771709680000001</v>
      </c>
      <c r="O8" s="680">
        <v>18.356074150000001</v>
      </c>
      <c r="P8" s="680">
        <v>15.930966959999999</v>
      </c>
      <c r="Q8" s="680">
        <v>15.76099853</v>
      </c>
      <c r="R8" s="680">
        <v>11.89039936</v>
      </c>
      <c r="S8" s="680">
        <v>12.040481529999999</v>
      </c>
      <c r="T8" s="680">
        <v>14.385836319999999</v>
      </c>
      <c r="U8" s="680">
        <v>21.24761749</v>
      </c>
      <c r="V8" s="680">
        <v>18.050308430000001</v>
      </c>
      <c r="W8" s="680">
        <v>15.151234909999999</v>
      </c>
      <c r="X8" s="680">
        <v>12.57402518</v>
      </c>
      <c r="Y8" s="680">
        <v>14.384101749999999</v>
      </c>
      <c r="Z8" s="680">
        <v>16.414629430000002</v>
      </c>
      <c r="AA8" s="680">
        <v>16.737911279999999</v>
      </c>
      <c r="AB8" s="680">
        <v>15.668232529999999</v>
      </c>
      <c r="AC8" s="680">
        <v>14.0031675</v>
      </c>
      <c r="AD8" s="680">
        <v>12.889508559999999</v>
      </c>
      <c r="AE8" s="680">
        <v>13.42886107</v>
      </c>
      <c r="AF8" s="680">
        <v>17.517107589999998</v>
      </c>
      <c r="AG8" s="680">
        <v>22.877345760000001</v>
      </c>
      <c r="AH8" s="680">
        <v>19.676960940000001</v>
      </c>
      <c r="AI8" s="680">
        <v>14.06120518</v>
      </c>
      <c r="AJ8" s="680">
        <v>12.78016912</v>
      </c>
      <c r="AK8" s="680">
        <v>13.29829011</v>
      </c>
      <c r="AL8" s="680">
        <v>17.372549200000002</v>
      </c>
      <c r="AM8" s="680">
        <v>18.083397210000001</v>
      </c>
      <c r="AN8" s="680">
        <v>17.594698789999999</v>
      </c>
      <c r="AO8" s="680">
        <v>14.4407231</v>
      </c>
      <c r="AP8" s="680">
        <v>12.24925958</v>
      </c>
      <c r="AQ8" s="680">
        <v>13.000256670000001</v>
      </c>
      <c r="AR8" s="680">
        <v>17.82427491</v>
      </c>
      <c r="AS8" s="680">
        <v>19.735552330000001</v>
      </c>
      <c r="AT8" s="680">
        <v>21.214649690000002</v>
      </c>
      <c r="AU8" s="680">
        <v>15.319850860000001</v>
      </c>
      <c r="AV8" s="680">
        <v>13.185946299999999</v>
      </c>
      <c r="AW8" s="680">
        <v>13.926253129999999</v>
      </c>
      <c r="AX8" s="680">
        <v>16.058164519999998</v>
      </c>
      <c r="AY8" s="680">
        <v>19.176933219999999</v>
      </c>
      <c r="AZ8" s="680">
        <v>16.266427173</v>
      </c>
      <c r="BA8" s="680">
        <v>14.710800056</v>
      </c>
      <c r="BB8" s="681">
        <v>12.131959999999999</v>
      </c>
      <c r="BC8" s="681">
        <v>12.865130000000001</v>
      </c>
      <c r="BD8" s="681">
        <v>16.11271</v>
      </c>
      <c r="BE8" s="681">
        <v>20.392399999999999</v>
      </c>
      <c r="BF8" s="681">
        <v>19.0716</v>
      </c>
      <c r="BG8" s="681">
        <v>14.62462</v>
      </c>
      <c r="BH8" s="681">
        <v>12.95946</v>
      </c>
      <c r="BI8" s="681">
        <v>14.28261</v>
      </c>
      <c r="BJ8" s="681">
        <v>16.609439999999999</v>
      </c>
      <c r="BK8" s="681">
        <v>18.220469999999999</v>
      </c>
      <c r="BL8" s="681">
        <v>15.88218</v>
      </c>
      <c r="BM8" s="681">
        <v>14.906639999999999</v>
      </c>
      <c r="BN8" s="681">
        <v>12.286339999999999</v>
      </c>
      <c r="BO8" s="681">
        <v>12.91357</v>
      </c>
      <c r="BP8" s="681">
        <v>16.17398</v>
      </c>
      <c r="BQ8" s="681">
        <v>20.604019999999998</v>
      </c>
      <c r="BR8" s="681">
        <v>19.31305</v>
      </c>
      <c r="BS8" s="681">
        <v>14.830030000000001</v>
      </c>
      <c r="BT8" s="681">
        <v>13.15884</v>
      </c>
      <c r="BU8" s="681">
        <v>14.519629999999999</v>
      </c>
      <c r="BV8" s="681">
        <v>16.872859999999999</v>
      </c>
    </row>
    <row r="9" spans="1:74" ht="11.15" customHeight="1" x14ac:dyDescent="0.25">
      <c r="A9" s="111" t="s">
        <v>1144</v>
      </c>
      <c r="B9" s="199" t="s">
        <v>434</v>
      </c>
      <c r="C9" s="680">
        <v>11.682786699999999</v>
      </c>
      <c r="D9" s="680">
        <v>9.4894463299999998</v>
      </c>
      <c r="E9" s="680">
        <v>8.5618102</v>
      </c>
      <c r="F9" s="680">
        <v>7.5099264799999998</v>
      </c>
      <c r="G9" s="680">
        <v>7.7827904999999999</v>
      </c>
      <c r="H9" s="680">
        <v>9.9305015799999996</v>
      </c>
      <c r="I9" s="680">
        <v>10.898288409999999</v>
      </c>
      <c r="J9" s="680">
        <v>10.36038329</v>
      </c>
      <c r="K9" s="680">
        <v>8.3569863200000007</v>
      </c>
      <c r="L9" s="680">
        <v>7.1866276200000003</v>
      </c>
      <c r="M9" s="680">
        <v>8.2162980500000007</v>
      </c>
      <c r="N9" s="680">
        <v>9.9157645999999993</v>
      </c>
      <c r="O9" s="680">
        <v>10.86702755</v>
      </c>
      <c r="P9" s="680">
        <v>10.04088939</v>
      </c>
      <c r="Q9" s="680">
        <v>9.3598401899999999</v>
      </c>
      <c r="R9" s="680">
        <v>6.7161692999999998</v>
      </c>
      <c r="S9" s="680">
        <v>6.8652936699999998</v>
      </c>
      <c r="T9" s="680">
        <v>8.3015278400000003</v>
      </c>
      <c r="U9" s="680">
        <v>10.723289640000001</v>
      </c>
      <c r="V9" s="680">
        <v>9.9258875999999994</v>
      </c>
      <c r="W9" s="680">
        <v>8.6715675000000001</v>
      </c>
      <c r="X9" s="680">
        <v>7.4262229800000004</v>
      </c>
      <c r="Y9" s="680">
        <v>7.9830678400000004</v>
      </c>
      <c r="Z9" s="680">
        <v>9.7146445200000002</v>
      </c>
      <c r="AA9" s="680">
        <v>10.387684070000001</v>
      </c>
      <c r="AB9" s="680">
        <v>9.1875534600000002</v>
      </c>
      <c r="AC9" s="680">
        <v>8.2129949700000004</v>
      </c>
      <c r="AD9" s="680">
        <v>7.2827261600000002</v>
      </c>
      <c r="AE9" s="680">
        <v>6.9974212600000003</v>
      </c>
      <c r="AF9" s="680">
        <v>9.6987454</v>
      </c>
      <c r="AG9" s="680">
        <v>11.756293960000001</v>
      </c>
      <c r="AH9" s="680">
        <v>10.40604849</v>
      </c>
      <c r="AI9" s="680">
        <v>8.0103664800000001</v>
      </c>
      <c r="AJ9" s="680">
        <v>7.1942678200000003</v>
      </c>
      <c r="AK9" s="680">
        <v>7.5511615399999998</v>
      </c>
      <c r="AL9" s="680">
        <v>9.9922243900000005</v>
      </c>
      <c r="AM9" s="680">
        <v>10.597568620000001</v>
      </c>
      <c r="AN9" s="680">
        <v>10.772391450000001</v>
      </c>
      <c r="AO9" s="680">
        <v>8.5644026400000008</v>
      </c>
      <c r="AP9" s="680">
        <v>6.9608793100000002</v>
      </c>
      <c r="AQ9" s="680">
        <v>6.9258528000000004</v>
      </c>
      <c r="AR9" s="680">
        <v>9.7826295200000004</v>
      </c>
      <c r="AS9" s="680">
        <v>11.04788911</v>
      </c>
      <c r="AT9" s="680">
        <v>11.167608059999999</v>
      </c>
      <c r="AU9" s="680">
        <v>8.7880400400000003</v>
      </c>
      <c r="AV9" s="680">
        <v>7.1532866999999998</v>
      </c>
      <c r="AW9" s="680">
        <v>7.5464407800000002</v>
      </c>
      <c r="AX9" s="680">
        <v>9.3019406</v>
      </c>
      <c r="AY9" s="680">
        <v>11.54344408</v>
      </c>
      <c r="AZ9" s="680">
        <v>10.248115289999999</v>
      </c>
      <c r="BA9" s="680">
        <v>9.1699140853000003</v>
      </c>
      <c r="BB9" s="681">
        <v>7.2332520000000002</v>
      </c>
      <c r="BC9" s="681">
        <v>7.3598429999999997</v>
      </c>
      <c r="BD9" s="681">
        <v>9.5298069999999999</v>
      </c>
      <c r="BE9" s="681">
        <v>11.74404</v>
      </c>
      <c r="BF9" s="681">
        <v>10.906840000000001</v>
      </c>
      <c r="BG9" s="681">
        <v>8.6011419999999994</v>
      </c>
      <c r="BH9" s="681">
        <v>7.7228279999999998</v>
      </c>
      <c r="BI9" s="681">
        <v>8.4327889999999996</v>
      </c>
      <c r="BJ9" s="681">
        <v>9.8219770000000004</v>
      </c>
      <c r="BK9" s="681">
        <v>11.20354</v>
      </c>
      <c r="BL9" s="681">
        <v>10.035819999999999</v>
      </c>
      <c r="BM9" s="681">
        <v>9.4326609999999995</v>
      </c>
      <c r="BN9" s="681">
        <v>7.6996719999999996</v>
      </c>
      <c r="BO9" s="681">
        <v>7.7742979999999999</v>
      </c>
      <c r="BP9" s="681">
        <v>9.6170799999999996</v>
      </c>
      <c r="BQ9" s="681">
        <v>12.0931</v>
      </c>
      <c r="BR9" s="681">
        <v>11.29739</v>
      </c>
      <c r="BS9" s="681">
        <v>8.8960249999999998</v>
      </c>
      <c r="BT9" s="681">
        <v>7.9445550000000003</v>
      </c>
      <c r="BU9" s="681">
        <v>8.6251949999999997</v>
      </c>
      <c r="BV9" s="681">
        <v>10.125769999999999</v>
      </c>
    </row>
    <row r="10" spans="1:74" ht="11.15" customHeight="1" x14ac:dyDescent="0.25">
      <c r="A10" s="111" t="s">
        <v>1145</v>
      </c>
      <c r="B10" s="199" t="s">
        <v>435</v>
      </c>
      <c r="C10" s="680">
        <v>39.502893360000002</v>
      </c>
      <c r="D10" s="680">
        <v>27.621241189999999</v>
      </c>
      <c r="E10" s="680">
        <v>26.69687493</v>
      </c>
      <c r="F10" s="680">
        <v>24.000994939999998</v>
      </c>
      <c r="G10" s="680">
        <v>26.597595519999999</v>
      </c>
      <c r="H10" s="680">
        <v>33.509462229999997</v>
      </c>
      <c r="I10" s="680">
        <v>37.969052249999997</v>
      </c>
      <c r="J10" s="680">
        <v>37.284708530000003</v>
      </c>
      <c r="K10" s="680">
        <v>34.215143640000001</v>
      </c>
      <c r="L10" s="680">
        <v>28.755258619999999</v>
      </c>
      <c r="M10" s="680">
        <v>26.931502519999999</v>
      </c>
      <c r="N10" s="680">
        <v>31.050250309999999</v>
      </c>
      <c r="O10" s="680">
        <v>33.077730850000002</v>
      </c>
      <c r="P10" s="680">
        <v>28.277057920000001</v>
      </c>
      <c r="Q10" s="680">
        <v>27.336504009999999</v>
      </c>
      <c r="R10" s="680">
        <v>23.35973409</v>
      </c>
      <c r="S10" s="680">
        <v>28.447192350000002</v>
      </c>
      <c r="T10" s="680">
        <v>33.133936949999999</v>
      </c>
      <c r="U10" s="680">
        <v>39.459492480000002</v>
      </c>
      <c r="V10" s="680">
        <v>37.738492880000003</v>
      </c>
      <c r="W10" s="680">
        <v>34.850831939999999</v>
      </c>
      <c r="X10" s="680">
        <v>28.255969360000002</v>
      </c>
      <c r="Y10" s="680">
        <v>26.503740730000001</v>
      </c>
      <c r="Z10" s="680">
        <v>29.989234530000001</v>
      </c>
      <c r="AA10" s="680">
        <v>30.836395509999999</v>
      </c>
      <c r="AB10" s="680">
        <v>27.866012690000002</v>
      </c>
      <c r="AC10" s="680">
        <v>26.013938540000002</v>
      </c>
      <c r="AD10" s="680">
        <v>25.34871644</v>
      </c>
      <c r="AE10" s="680">
        <v>27.48565868</v>
      </c>
      <c r="AF10" s="680">
        <v>33.98047218</v>
      </c>
      <c r="AG10" s="680">
        <v>42.264159460000002</v>
      </c>
      <c r="AH10" s="680">
        <v>40.25387602</v>
      </c>
      <c r="AI10" s="680">
        <v>32.879230730000003</v>
      </c>
      <c r="AJ10" s="680">
        <v>26.674506560000001</v>
      </c>
      <c r="AK10" s="680">
        <v>25.787146979999999</v>
      </c>
      <c r="AL10" s="680">
        <v>33.313067259999997</v>
      </c>
      <c r="AM10" s="680">
        <v>35.071454549999999</v>
      </c>
      <c r="AN10" s="680">
        <v>31.976983799999999</v>
      </c>
      <c r="AO10" s="680">
        <v>28.170561620000001</v>
      </c>
      <c r="AP10" s="680">
        <v>24.394054539999999</v>
      </c>
      <c r="AQ10" s="680">
        <v>27.301676130000001</v>
      </c>
      <c r="AR10" s="680">
        <v>33.356407750000002</v>
      </c>
      <c r="AS10" s="680">
        <v>38.547220770000003</v>
      </c>
      <c r="AT10" s="680">
        <v>39.447870539999997</v>
      </c>
      <c r="AU10" s="680">
        <v>33.463602219999999</v>
      </c>
      <c r="AV10" s="680">
        <v>27.753770339999999</v>
      </c>
      <c r="AW10" s="680">
        <v>25.938172340000001</v>
      </c>
      <c r="AX10" s="680">
        <v>29.45599185</v>
      </c>
      <c r="AY10" s="680">
        <v>35.604433419999999</v>
      </c>
      <c r="AZ10" s="680">
        <v>30.524727000999999</v>
      </c>
      <c r="BA10" s="680">
        <v>27.266302468999999</v>
      </c>
      <c r="BB10" s="681">
        <v>23.96077</v>
      </c>
      <c r="BC10" s="681">
        <v>27.181349999999998</v>
      </c>
      <c r="BD10" s="681">
        <v>33.936320000000002</v>
      </c>
      <c r="BE10" s="681">
        <v>40.127000000000002</v>
      </c>
      <c r="BF10" s="681">
        <v>39.112940000000002</v>
      </c>
      <c r="BG10" s="681">
        <v>33.52713</v>
      </c>
      <c r="BH10" s="681">
        <v>27.218029999999999</v>
      </c>
      <c r="BI10" s="681">
        <v>26.020340000000001</v>
      </c>
      <c r="BJ10" s="681">
        <v>30.33644</v>
      </c>
      <c r="BK10" s="681">
        <v>33.803159999999998</v>
      </c>
      <c r="BL10" s="681">
        <v>31.405139999999999</v>
      </c>
      <c r="BM10" s="681">
        <v>28.593540000000001</v>
      </c>
      <c r="BN10" s="681">
        <v>24.687090000000001</v>
      </c>
      <c r="BO10" s="681">
        <v>27.606380000000001</v>
      </c>
      <c r="BP10" s="681">
        <v>34.177500000000002</v>
      </c>
      <c r="BQ10" s="681">
        <v>40.472290000000001</v>
      </c>
      <c r="BR10" s="681">
        <v>39.489699999999999</v>
      </c>
      <c r="BS10" s="681">
        <v>33.88897</v>
      </c>
      <c r="BT10" s="681">
        <v>27.844090000000001</v>
      </c>
      <c r="BU10" s="681">
        <v>26.651479999999999</v>
      </c>
      <c r="BV10" s="681">
        <v>31.101839999999999</v>
      </c>
    </row>
    <row r="11" spans="1:74" ht="11.15" customHeight="1" x14ac:dyDescent="0.25">
      <c r="A11" s="111" t="s">
        <v>1146</v>
      </c>
      <c r="B11" s="199" t="s">
        <v>436</v>
      </c>
      <c r="C11" s="680">
        <v>14.229210569999999</v>
      </c>
      <c r="D11" s="680">
        <v>10.281393080000001</v>
      </c>
      <c r="E11" s="680">
        <v>8.3272754800000008</v>
      </c>
      <c r="F11" s="680">
        <v>7.7021746899999997</v>
      </c>
      <c r="G11" s="680">
        <v>8.4985416100000002</v>
      </c>
      <c r="H11" s="680">
        <v>11.112104459999999</v>
      </c>
      <c r="I11" s="680">
        <v>12.68791914</v>
      </c>
      <c r="J11" s="680">
        <v>12.27476476</v>
      </c>
      <c r="K11" s="680">
        <v>11.33544863</v>
      </c>
      <c r="L11" s="680">
        <v>8.9573701499999991</v>
      </c>
      <c r="M11" s="680">
        <v>8.48702866</v>
      </c>
      <c r="N11" s="680">
        <v>10.59235479</v>
      </c>
      <c r="O11" s="680">
        <v>11.2755068</v>
      </c>
      <c r="P11" s="680">
        <v>9.8572122699999998</v>
      </c>
      <c r="Q11" s="680">
        <v>9.1380073300000006</v>
      </c>
      <c r="R11" s="680">
        <v>7.3449317499999998</v>
      </c>
      <c r="S11" s="680">
        <v>8.2012887400000007</v>
      </c>
      <c r="T11" s="680">
        <v>10.311439249999999</v>
      </c>
      <c r="U11" s="680">
        <v>12.426140370000001</v>
      </c>
      <c r="V11" s="680">
        <v>12.39281879</v>
      </c>
      <c r="W11" s="680">
        <v>11.85890976</v>
      </c>
      <c r="X11" s="680">
        <v>9.0864553400000005</v>
      </c>
      <c r="Y11" s="680">
        <v>8.4714711400000002</v>
      </c>
      <c r="Z11" s="680">
        <v>9.9155815300000008</v>
      </c>
      <c r="AA11" s="680">
        <v>10.10147523</v>
      </c>
      <c r="AB11" s="680">
        <v>9.7534541200000007</v>
      </c>
      <c r="AC11" s="680">
        <v>8.5206274900000007</v>
      </c>
      <c r="AD11" s="680">
        <v>7.4300166499999998</v>
      </c>
      <c r="AE11" s="680">
        <v>7.91833103</v>
      </c>
      <c r="AF11" s="680">
        <v>10.203291869999999</v>
      </c>
      <c r="AG11" s="680">
        <v>12.96812347</v>
      </c>
      <c r="AH11" s="680">
        <v>12.753705699999999</v>
      </c>
      <c r="AI11" s="680">
        <v>10.694378459999999</v>
      </c>
      <c r="AJ11" s="680">
        <v>7.7526206499999999</v>
      </c>
      <c r="AK11" s="680">
        <v>7.5493484899999999</v>
      </c>
      <c r="AL11" s="680">
        <v>10.70050786</v>
      </c>
      <c r="AM11" s="680">
        <v>12.25636926</v>
      </c>
      <c r="AN11" s="680">
        <v>11.746017549999999</v>
      </c>
      <c r="AO11" s="680">
        <v>9.4674064799999993</v>
      </c>
      <c r="AP11" s="680">
        <v>7.4820441000000004</v>
      </c>
      <c r="AQ11" s="680">
        <v>7.7277173499999998</v>
      </c>
      <c r="AR11" s="680">
        <v>10.11904962</v>
      </c>
      <c r="AS11" s="680">
        <v>12.19709235</v>
      </c>
      <c r="AT11" s="680">
        <v>12.723450529999999</v>
      </c>
      <c r="AU11" s="680">
        <v>10.833576620000001</v>
      </c>
      <c r="AV11" s="680">
        <v>8.2884915699999997</v>
      </c>
      <c r="AW11" s="680">
        <v>8.2919936300000003</v>
      </c>
      <c r="AX11" s="680">
        <v>9.3582451100000004</v>
      </c>
      <c r="AY11" s="680">
        <v>12.044728259999999</v>
      </c>
      <c r="AZ11" s="680">
        <v>10.839079959999999</v>
      </c>
      <c r="BA11" s="680">
        <v>8.8256497485000001</v>
      </c>
      <c r="BB11" s="681">
        <v>7.3486529999999997</v>
      </c>
      <c r="BC11" s="681">
        <v>7.9491500000000004</v>
      </c>
      <c r="BD11" s="681">
        <v>10.45168</v>
      </c>
      <c r="BE11" s="681">
        <v>12.664260000000001</v>
      </c>
      <c r="BF11" s="681">
        <v>12.64326</v>
      </c>
      <c r="BG11" s="681">
        <v>10.934469999999999</v>
      </c>
      <c r="BH11" s="681">
        <v>8.3793810000000004</v>
      </c>
      <c r="BI11" s="681">
        <v>8.1152800000000003</v>
      </c>
      <c r="BJ11" s="681">
        <v>9.991778</v>
      </c>
      <c r="BK11" s="681">
        <v>12.11544</v>
      </c>
      <c r="BL11" s="681">
        <v>10.98638</v>
      </c>
      <c r="BM11" s="681">
        <v>9.0654939999999993</v>
      </c>
      <c r="BN11" s="681">
        <v>7.5896100000000004</v>
      </c>
      <c r="BO11" s="681">
        <v>8.0684059999999995</v>
      </c>
      <c r="BP11" s="681">
        <v>10.35843</v>
      </c>
      <c r="BQ11" s="681">
        <v>12.62326</v>
      </c>
      <c r="BR11" s="681">
        <v>12.67521</v>
      </c>
      <c r="BS11" s="681">
        <v>10.96862</v>
      </c>
      <c r="BT11" s="681">
        <v>8.493544</v>
      </c>
      <c r="BU11" s="681">
        <v>8.2272180000000006</v>
      </c>
      <c r="BV11" s="681">
        <v>10.20476</v>
      </c>
    </row>
    <row r="12" spans="1:74" ht="11.15" customHeight="1" x14ac:dyDescent="0.25">
      <c r="A12" s="111" t="s">
        <v>1147</v>
      </c>
      <c r="B12" s="199" t="s">
        <v>437</v>
      </c>
      <c r="C12" s="680">
        <v>23.36415719</v>
      </c>
      <c r="D12" s="680">
        <v>17.72243009</v>
      </c>
      <c r="E12" s="680">
        <v>14.087088290000001</v>
      </c>
      <c r="F12" s="680">
        <v>13.207970270000001</v>
      </c>
      <c r="G12" s="680">
        <v>16.630676210000001</v>
      </c>
      <c r="H12" s="680">
        <v>23.651459580000001</v>
      </c>
      <c r="I12" s="680">
        <v>26.13751392</v>
      </c>
      <c r="J12" s="680">
        <v>25.99498294</v>
      </c>
      <c r="K12" s="680">
        <v>22.352705530000001</v>
      </c>
      <c r="L12" s="680">
        <v>17.777376610000001</v>
      </c>
      <c r="M12" s="680">
        <v>14.502626169999999</v>
      </c>
      <c r="N12" s="680">
        <v>17.280476230000001</v>
      </c>
      <c r="O12" s="680">
        <v>19.24409558</v>
      </c>
      <c r="P12" s="680">
        <v>16.794847529999998</v>
      </c>
      <c r="Q12" s="680">
        <v>16.05708387</v>
      </c>
      <c r="R12" s="680">
        <v>12.997320869999999</v>
      </c>
      <c r="S12" s="680">
        <v>15.646555340000001</v>
      </c>
      <c r="T12" s="680">
        <v>20.788260900000001</v>
      </c>
      <c r="U12" s="680">
        <v>25.030437790000001</v>
      </c>
      <c r="V12" s="680">
        <v>26.597568899999999</v>
      </c>
      <c r="W12" s="680">
        <v>24.831094159999999</v>
      </c>
      <c r="X12" s="680">
        <v>19.645582189999999</v>
      </c>
      <c r="Y12" s="680">
        <v>14.73844267</v>
      </c>
      <c r="Z12" s="680">
        <v>16.634364219999998</v>
      </c>
      <c r="AA12" s="680">
        <v>17.499084369999999</v>
      </c>
      <c r="AB12" s="680">
        <v>16.589204519999999</v>
      </c>
      <c r="AC12" s="680">
        <v>15.13628814</v>
      </c>
      <c r="AD12" s="680">
        <v>14.405236589999999</v>
      </c>
      <c r="AE12" s="680">
        <v>16.70774188</v>
      </c>
      <c r="AF12" s="680">
        <v>22.034402350000001</v>
      </c>
      <c r="AG12" s="680">
        <v>27.171694039999998</v>
      </c>
      <c r="AH12" s="680">
        <v>26.945831370000001</v>
      </c>
      <c r="AI12" s="680">
        <v>22.693767189999999</v>
      </c>
      <c r="AJ12" s="680">
        <v>16.89739904</v>
      </c>
      <c r="AK12" s="680">
        <v>14.229838579999999</v>
      </c>
      <c r="AL12" s="680">
        <v>17.757755970000002</v>
      </c>
      <c r="AM12" s="680">
        <v>20.475557720000001</v>
      </c>
      <c r="AN12" s="680">
        <v>18.476170239999998</v>
      </c>
      <c r="AO12" s="680">
        <v>17.894300680000001</v>
      </c>
      <c r="AP12" s="680">
        <v>13.51317618</v>
      </c>
      <c r="AQ12" s="680">
        <v>15.30675718</v>
      </c>
      <c r="AR12" s="680">
        <v>21.1913676</v>
      </c>
      <c r="AS12" s="680">
        <v>25.487010550000001</v>
      </c>
      <c r="AT12" s="680">
        <v>26.689258819999999</v>
      </c>
      <c r="AU12" s="680">
        <v>23.977687289999999</v>
      </c>
      <c r="AV12" s="680">
        <v>17.711094989999999</v>
      </c>
      <c r="AW12" s="680">
        <v>14.23488626</v>
      </c>
      <c r="AX12" s="680">
        <v>15.540725849999999</v>
      </c>
      <c r="AY12" s="680">
        <v>19.343924040000001</v>
      </c>
      <c r="AZ12" s="680">
        <v>17.568300615999998</v>
      </c>
      <c r="BA12" s="680">
        <v>17.574892384000002</v>
      </c>
      <c r="BB12" s="681">
        <v>14.037520000000001</v>
      </c>
      <c r="BC12" s="681">
        <v>16.12135</v>
      </c>
      <c r="BD12" s="681">
        <v>22.274789999999999</v>
      </c>
      <c r="BE12" s="681">
        <v>26.85379</v>
      </c>
      <c r="BF12" s="681">
        <v>27.518260000000001</v>
      </c>
      <c r="BG12" s="681">
        <v>23.76632</v>
      </c>
      <c r="BH12" s="681">
        <v>17.652560000000001</v>
      </c>
      <c r="BI12" s="681">
        <v>13.931760000000001</v>
      </c>
      <c r="BJ12" s="681">
        <v>17.17756</v>
      </c>
      <c r="BK12" s="681">
        <v>19.68479</v>
      </c>
      <c r="BL12" s="681">
        <v>17.763339999999999</v>
      </c>
      <c r="BM12" s="681">
        <v>16.514849999999999</v>
      </c>
      <c r="BN12" s="681">
        <v>14.16615</v>
      </c>
      <c r="BO12" s="681">
        <v>16.219180000000001</v>
      </c>
      <c r="BP12" s="681">
        <v>21.603580000000001</v>
      </c>
      <c r="BQ12" s="681">
        <v>26.735610000000001</v>
      </c>
      <c r="BR12" s="681">
        <v>27.93976</v>
      </c>
      <c r="BS12" s="681">
        <v>24.200310000000002</v>
      </c>
      <c r="BT12" s="681">
        <v>18.18336</v>
      </c>
      <c r="BU12" s="681">
        <v>14.381600000000001</v>
      </c>
      <c r="BV12" s="681">
        <v>18.139620000000001</v>
      </c>
    </row>
    <row r="13" spans="1:74" ht="11.15" customHeight="1" x14ac:dyDescent="0.25">
      <c r="A13" s="111" t="s">
        <v>1148</v>
      </c>
      <c r="B13" s="199" t="s">
        <v>438</v>
      </c>
      <c r="C13" s="680">
        <v>7.8831828000000002</v>
      </c>
      <c r="D13" s="680">
        <v>6.8251513499999996</v>
      </c>
      <c r="E13" s="680">
        <v>6.8396683999999999</v>
      </c>
      <c r="F13" s="680">
        <v>6.6015816899999997</v>
      </c>
      <c r="G13" s="680">
        <v>7.5780062299999997</v>
      </c>
      <c r="H13" s="680">
        <v>9.8366750100000004</v>
      </c>
      <c r="I13" s="680">
        <v>12.155610129999999</v>
      </c>
      <c r="J13" s="680">
        <v>11.64467818</v>
      </c>
      <c r="K13" s="680">
        <v>9.3269585700000004</v>
      </c>
      <c r="L13" s="680">
        <v>6.7239480499999997</v>
      </c>
      <c r="M13" s="680">
        <v>6.7052214499999998</v>
      </c>
      <c r="N13" s="680">
        <v>8.1908792199999993</v>
      </c>
      <c r="O13" s="680">
        <v>8.4362484700000007</v>
      </c>
      <c r="P13" s="680">
        <v>7.5641654999999997</v>
      </c>
      <c r="Q13" s="680">
        <v>7.1613440600000002</v>
      </c>
      <c r="R13" s="680">
        <v>6.4480374300000003</v>
      </c>
      <c r="S13" s="680">
        <v>6.74090291</v>
      </c>
      <c r="T13" s="680">
        <v>8.9826649300000003</v>
      </c>
      <c r="U13" s="680">
        <v>11.76230168</v>
      </c>
      <c r="V13" s="680">
        <v>12.046127350000001</v>
      </c>
      <c r="W13" s="680">
        <v>9.2217606599999993</v>
      </c>
      <c r="X13" s="680">
        <v>7.05674285</v>
      </c>
      <c r="Y13" s="680">
        <v>6.8023598999999999</v>
      </c>
      <c r="Z13" s="680">
        <v>8.2351843099999993</v>
      </c>
      <c r="AA13" s="680">
        <v>8.3094690799999995</v>
      </c>
      <c r="AB13" s="680">
        <v>7.3563062500000003</v>
      </c>
      <c r="AC13" s="680">
        <v>6.8904589500000002</v>
      </c>
      <c r="AD13" s="680">
        <v>6.9392554999999998</v>
      </c>
      <c r="AE13" s="680">
        <v>8.6914824700000004</v>
      </c>
      <c r="AF13" s="680">
        <v>10.16705807</v>
      </c>
      <c r="AG13" s="680">
        <v>12.94493696</v>
      </c>
      <c r="AH13" s="680">
        <v>13.298877640000001</v>
      </c>
      <c r="AI13" s="680">
        <v>9.9067571399999999</v>
      </c>
      <c r="AJ13" s="680">
        <v>8.1011965400000001</v>
      </c>
      <c r="AK13" s="680">
        <v>7.2687996999999998</v>
      </c>
      <c r="AL13" s="680">
        <v>8.69604277</v>
      </c>
      <c r="AM13" s="680">
        <v>8.7663539299999993</v>
      </c>
      <c r="AN13" s="680">
        <v>7.4877958900000001</v>
      </c>
      <c r="AO13" s="680">
        <v>7.4709040299999998</v>
      </c>
      <c r="AP13" s="680">
        <v>7.1324847900000004</v>
      </c>
      <c r="AQ13" s="680">
        <v>8.1150494200000001</v>
      </c>
      <c r="AR13" s="680">
        <v>11.61052771</v>
      </c>
      <c r="AS13" s="680">
        <v>13.06081339</v>
      </c>
      <c r="AT13" s="680">
        <v>12.249859300000001</v>
      </c>
      <c r="AU13" s="680">
        <v>9.9058184699999998</v>
      </c>
      <c r="AV13" s="680">
        <v>7.1369490500000001</v>
      </c>
      <c r="AW13" s="680">
        <v>6.8517661399999996</v>
      </c>
      <c r="AX13" s="680">
        <v>8.3295682200000005</v>
      </c>
      <c r="AY13" s="680">
        <v>8.8810629799999994</v>
      </c>
      <c r="AZ13" s="680">
        <v>7.5105702792000004</v>
      </c>
      <c r="BA13" s="680">
        <v>7.3263551301999996</v>
      </c>
      <c r="BB13" s="681">
        <v>6.8920589999999997</v>
      </c>
      <c r="BC13" s="681">
        <v>7.7780849999999999</v>
      </c>
      <c r="BD13" s="681">
        <v>10.51066</v>
      </c>
      <c r="BE13" s="681">
        <v>12.770479999999999</v>
      </c>
      <c r="BF13" s="681">
        <v>12.354799999999999</v>
      </c>
      <c r="BG13" s="681">
        <v>9.7956730000000007</v>
      </c>
      <c r="BH13" s="681">
        <v>7.4779710000000001</v>
      </c>
      <c r="BI13" s="681">
        <v>6.9750230000000002</v>
      </c>
      <c r="BJ13" s="681">
        <v>8.4097200000000001</v>
      </c>
      <c r="BK13" s="681">
        <v>8.9675560000000001</v>
      </c>
      <c r="BL13" s="681">
        <v>7.5302160000000002</v>
      </c>
      <c r="BM13" s="681">
        <v>7.3440989999999999</v>
      </c>
      <c r="BN13" s="681">
        <v>7.0149689999999998</v>
      </c>
      <c r="BO13" s="681">
        <v>7.9305510000000004</v>
      </c>
      <c r="BP13" s="681">
        <v>10.567970000000001</v>
      </c>
      <c r="BQ13" s="681">
        <v>13.014570000000001</v>
      </c>
      <c r="BR13" s="681">
        <v>12.64911</v>
      </c>
      <c r="BS13" s="681">
        <v>10.027889999999999</v>
      </c>
      <c r="BT13" s="681">
        <v>7.6071479999999996</v>
      </c>
      <c r="BU13" s="681">
        <v>7.0928570000000004</v>
      </c>
      <c r="BV13" s="681">
        <v>8.5986700000000003</v>
      </c>
    </row>
    <row r="14" spans="1:74" ht="11.15" customHeight="1" x14ac:dyDescent="0.25">
      <c r="A14" s="111" t="s">
        <v>1149</v>
      </c>
      <c r="B14" s="199" t="s">
        <v>240</v>
      </c>
      <c r="C14" s="680">
        <v>13.49420215</v>
      </c>
      <c r="D14" s="680">
        <v>11.28343948</v>
      </c>
      <c r="E14" s="680">
        <v>12.977829849999999</v>
      </c>
      <c r="F14" s="680">
        <v>9.8970306699999995</v>
      </c>
      <c r="G14" s="680">
        <v>10.280284440000001</v>
      </c>
      <c r="H14" s="680">
        <v>10.402222800000001</v>
      </c>
      <c r="I14" s="680">
        <v>13.74502964</v>
      </c>
      <c r="J14" s="680">
        <v>16.236672519999999</v>
      </c>
      <c r="K14" s="680">
        <v>10.343938189999999</v>
      </c>
      <c r="L14" s="680">
        <v>11.088002790000001</v>
      </c>
      <c r="M14" s="680">
        <v>10.639510639999999</v>
      </c>
      <c r="N14" s="680">
        <v>12.9813828</v>
      </c>
      <c r="O14" s="680">
        <v>14.39873137</v>
      </c>
      <c r="P14" s="680">
        <v>12.186597949999999</v>
      </c>
      <c r="Q14" s="680">
        <v>12.48005165</v>
      </c>
      <c r="R14" s="680">
        <v>9.4034843499999994</v>
      </c>
      <c r="S14" s="680">
        <v>10.252670910000001</v>
      </c>
      <c r="T14" s="680">
        <v>10.038707029999999</v>
      </c>
      <c r="U14" s="680">
        <v>12.80832019</v>
      </c>
      <c r="V14" s="680">
        <v>14.010720579999999</v>
      </c>
      <c r="W14" s="680">
        <v>11.922164069999999</v>
      </c>
      <c r="X14" s="680">
        <v>11.53395942</v>
      </c>
      <c r="Y14" s="680">
        <v>10.44991982</v>
      </c>
      <c r="Z14" s="680">
        <v>13.837265650000001</v>
      </c>
      <c r="AA14" s="680">
        <v>13.908775009999999</v>
      </c>
      <c r="AB14" s="680">
        <v>10.92071646</v>
      </c>
      <c r="AC14" s="680">
        <v>11.79588072</v>
      </c>
      <c r="AD14" s="680">
        <v>10.00354976</v>
      </c>
      <c r="AE14" s="680">
        <v>11.27712738</v>
      </c>
      <c r="AF14" s="680">
        <v>11.88903973</v>
      </c>
      <c r="AG14" s="680">
        <v>14.7635626</v>
      </c>
      <c r="AH14" s="680">
        <v>14.48215048</v>
      </c>
      <c r="AI14" s="680">
        <v>13.69589584</v>
      </c>
      <c r="AJ14" s="680">
        <v>13.19604977</v>
      </c>
      <c r="AK14" s="680">
        <v>10.592235909999999</v>
      </c>
      <c r="AL14" s="680">
        <v>14.896388350000001</v>
      </c>
      <c r="AM14" s="680">
        <v>13.64251679</v>
      </c>
      <c r="AN14" s="680">
        <v>12.236510320000001</v>
      </c>
      <c r="AO14" s="680">
        <v>13.14765369</v>
      </c>
      <c r="AP14" s="680">
        <v>9.8078381199999995</v>
      </c>
      <c r="AQ14" s="680">
        <v>10.483372360000001</v>
      </c>
      <c r="AR14" s="680">
        <v>11.93293471</v>
      </c>
      <c r="AS14" s="680">
        <v>15.359322880000001</v>
      </c>
      <c r="AT14" s="680">
        <v>14.76002312</v>
      </c>
      <c r="AU14" s="680">
        <v>12.841205649999999</v>
      </c>
      <c r="AV14" s="680">
        <v>10.324675409999999</v>
      </c>
      <c r="AW14" s="680">
        <v>10.56615086</v>
      </c>
      <c r="AX14" s="680">
        <v>13.900454699999999</v>
      </c>
      <c r="AY14" s="680">
        <v>15.06088695</v>
      </c>
      <c r="AZ14" s="680">
        <v>12.144831154</v>
      </c>
      <c r="BA14" s="680">
        <v>11.587412737999999</v>
      </c>
      <c r="BB14" s="681">
        <v>9.6417520000000003</v>
      </c>
      <c r="BC14" s="681">
        <v>10.018990000000001</v>
      </c>
      <c r="BD14" s="681">
        <v>11.15879</v>
      </c>
      <c r="BE14" s="681">
        <v>13.430680000000001</v>
      </c>
      <c r="BF14" s="681">
        <v>13.85388</v>
      </c>
      <c r="BG14" s="681">
        <v>12.413830000000001</v>
      </c>
      <c r="BH14" s="681">
        <v>10.55702</v>
      </c>
      <c r="BI14" s="681">
        <v>9.9322929999999996</v>
      </c>
      <c r="BJ14" s="681">
        <v>13.291130000000001</v>
      </c>
      <c r="BK14" s="681">
        <v>14.715479999999999</v>
      </c>
      <c r="BL14" s="681">
        <v>12.546620000000001</v>
      </c>
      <c r="BM14" s="681">
        <v>12.073600000000001</v>
      </c>
      <c r="BN14" s="681">
        <v>9.8379110000000001</v>
      </c>
      <c r="BO14" s="681">
        <v>9.9932960000000008</v>
      </c>
      <c r="BP14" s="681">
        <v>11.23625</v>
      </c>
      <c r="BQ14" s="681">
        <v>13.533799999999999</v>
      </c>
      <c r="BR14" s="681">
        <v>13.95533</v>
      </c>
      <c r="BS14" s="681">
        <v>12.500489999999999</v>
      </c>
      <c r="BT14" s="681">
        <v>10.633699999999999</v>
      </c>
      <c r="BU14" s="681">
        <v>9.9954230000000006</v>
      </c>
      <c r="BV14" s="681">
        <v>13.35186</v>
      </c>
    </row>
    <row r="15" spans="1:74" ht="11.15" customHeight="1" x14ac:dyDescent="0.25">
      <c r="A15" s="111" t="s">
        <v>1150</v>
      </c>
      <c r="B15" s="199" t="s">
        <v>241</v>
      </c>
      <c r="C15" s="680">
        <v>0.43748281999999999</v>
      </c>
      <c r="D15" s="680">
        <v>0.38829643000000003</v>
      </c>
      <c r="E15" s="680">
        <v>0.40558284999999999</v>
      </c>
      <c r="F15" s="680">
        <v>0.37452195999999999</v>
      </c>
      <c r="G15" s="680">
        <v>0.35831512999999998</v>
      </c>
      <c r="H15" s="680">
        <v>0.35379435999999997</v>
      </c>
      <c r="I15" s="680">
        <v>0.37979830999999997</v>
      </c>
      <c r="J15" s="680">
        <v>0.39269463999999998</v>
      </c>
      <c r="K15" s="680">
        <v>0.38372412</v>
      </c>
      <c r="L15" s="680">
        <v>0.39561489</v>
      </c>
      <c r="M15" s="680">
        <v>0.39999825</v>
      </c>
      <c r="N15" s="680">
        <v>0.41578027000000001</v>
      </c>
      <c r="O15" s="680">
        <v>0.44357437999999999</v>
      </c>
      <c r="P15" s="680">
        <v>0.35982470999999999</v>
      </c>
      <c r="Q15" s="680">
        <v>0.37226680000000001</v>
      </c>
      <c r="R15" s="680">
        <v>0.34315230000000002</v>
      </c>
      <c r="S15" s="680">
        <v>0.35851045999999998</v>
      </c>
      <c r="T15" s="680">
        <v>0.36491989000000002</v>
      </c>
      <c r="U15" s="680">
        <v>0.40199847999999999</v>
      </c>
      <c r="V15" s="680">
        <v>0.40383085000000002</v>
      </c>
      <c r="W15" s="680">
        <v>0.39195666000000001</v>
      </c>
      <c r="X15" s="680">
        <v>0.40810094000000002</v>
      </c>
      <c r="Y15" s="680">
        <v>0.40293485000000001</v>
      </c>
      <c r="Z15" s="680">
        <v>0.43691171000000001</v>
      </c>
      <c r="AA15" s="680">
        <v>0.47074290000000002</v>
      </c>
      <c r="AB15" s="680">
        <v>0.38801957999999998</v>
      </c>
      <c r="AC15" s="680">
        <v>0.40154337000000001</v>
      </c>
      <c r="AD15" s="680">
        <v>0.37432175000000001</v>
      </c>
      <c r="AE15" s="680">
        <v>0.37887750999999997</v>
      </c>
      <c r="AF15" s="680">
        <v>0.38765516</v>
      </c>
      <c r="AG15" s="680">
        <v>0.38956628999999998</v>
      </c>
      <c r="AH15" s="680">
        <v>0.4008043</v>
      </c>
      <c r="AI15" s="680">
        <v>0.39551195</v>
      </c>
      <c r="AJ15" s="680">
        <v>0.43208215</v>
      </c>
      <c r="AK15" s="680">
        <v>0.45114546999999999</v>
      </c>
      <c r="AL15" s="680">
        <v>0.46788960000000002</v>
      </c>
      <c r="AM15" s="680">
        <v>0.45397376</v>
      </c>
      <c r="AN15" s="680">
        <v>0.40165171999999999</v>
      </c>
      <c r="AO15" s="680">
        <v>0.42240938</v>
      </c>
      <c r="AP15" s="680">
        <v>0.37916989000000001</v>
      </c>
      <c r="AQ15" s="680">
        <v>0.38082716999999999</v>
      </c>
      <c r="AR15" s="680">
        <v>0.38334950000000001</v>
      </c>
      <c r="AS15" s="680">
        <v>0.40287965999999997</v>
      </c>
      <c r="AT15" s="680">
        <v>0.40934302</v>
      </c>
      <c r="AU15" s="680">
        <v>0.39105648999999998</v>
      </c>
      <c r="AV15" s="680">
        <v>0.40984429</v>
      </c>
      <c r="AW15" s="680">
        <v>0.43644535000000001</v>
      </c>
      <c r="AX15" s="680">
        <v>0.47468633999999998</v>
      </c>
      <c r="AY15" s="680">
        <v>0.47213738999999999</v>
      </c>
      <c r="AZ15" s="680">
        <v>0.39988368000000002</v>
      </c>
      <c r="BA15" s="680">
        <v>0.41323248000000001</v>
      </c>
      <c r="BB15" s="681">
        <v>0.3766892</v>
      </c>
      <c r="BC15" s="681">
        <v>0.37218950000000001</v>
      </c>
      <c r="BD15" s="681">
        <v>0.37284270000000003</v>
      </c>
      <c r="BE15" s="681">
        <v>0.39583190000000001</v>
      </c>
      <c r="BF15" s="681">
        <v>0.4048988</v>
      </c>
      <c r="BG15" s="681">
        <v>0.39277220000000002</v>
      </c>
      <c r="BH15" s="681">
        <v>0.41774139999999998</v>
      </c>
      <c r="BI15" s="681">
        <v>0.42341069999999997</v>
      </c>
      <c r="BJ15" s="681">
        <v>0.46625050000000001</v>
      </c>
      <c r="BK15" s="681">
        <v>0.47364299999999998</v>
      </c>
      <c r="BL15" s="681">
        <v>0.397644</v>
      </c>
      <c r="BM15" s="681">
        <v>0.41297790000000001</v>
      </c>
      <c r="BN15" s="681">
        <v>0.37613760000000002</v>
      </c>
      <c r="BO15" s="681">
        <v>0.37143569999999998</v>
      </c>
      <c r="BP15" s="681">
        <v>0.37171399999999999</v>
      </c>
      <c r="BQ15" s="681">
        <v>0.39471420000000002</v>
      </c>
      <c r="BR15" s="681">
        <v>0.4037251</v>
      </c>
      <c r="BS15" s="681">
        <v>0.39171289999999997</v>
      </c>
      <c r="BT15" s="681">
        <v>0.41590510000000003</v>
      </c>
      <c r="BU15" s="681">
        <v>0.42178480000000002</v>
      </c>
      <c r="BV15" s="681">
        <v>0.46530830000000001</v>
      </c>
    </row>
    <row r="16" spans="1:74" ht="11.15" customHeight="1" x14ac:dyDescent="0.25">
      <c r="A16" s="111" t="s">
        <v>1151</v>
      </c>
      <c r="B16" s="199" t="s">
        <v>440</v>
      </c>
      <c r="C16" s="680">
        <v>148.91738377999999</v>
      </c>
      <c r="D16" s="680">
        <v>113.75128017999999</v>
      </c>
      <c r="E16" s="680">
        <v>107.218431</v>
      </c>
      <c r="F16" s="680">
        <v>95.453615799999994</v>
      </c>
      <c r="G16" s="680">
        <v>103.84799901</v>
      </c>
      <c r="H16" s="680">
        <v>129.91289918999999</v>
      </c>
      <c r="I16" s="680">
        <v>153.56605024000001</v>
      </c>
      <c r="J16" s="680">
        <v>153.49649427</v>
      </c>
      <c r="K16" s="680">
        <v>128.90979259</v>
      </c>
      <c r="L16" s="680">
        <v>107.0487529</v>
      </c>
      <c r="M16" s="680">
        <v>103.78995653</v>
      </c>
      <c r="N16" s="680">
        <v>123.18040376</v>
      </c>
      <c r="O16" s="680">
        <v>133.31755021000001</v>
      </c>
      <c r="P16" s="680">
        <v>116.60800242000001</v>
      </c>
      <c r="Q16" s="680">
        <v>112.60541507000001</v>
      </c>
      <c r="R16" s="680">
        <v>90.383821839999996</v>
      </c>
      <c r="S16" s="680">
        <v>100.33107133</v>
      </c>
      <c r="T16" s="680">
        <v>120.11616995999999</v>
      </c>
      <c r="U16" s="680">
        <v>153.74888910000001</v>
      </c>
      <c r="V16" s="680">
        <v>150.08305576000001</v>
      </c>
      <c r="W16" s="680">
        <v>131.5667267</v>
      </c>
      <c r="X16" s="680">
        <v>107.99720824000001</v>
      </c>
      <c r="Y16" s="680">
        <v>102.45292212</v>
      </c>
      <c r="Z16" s="680">
        <v>121.07807665</v>
      </c>
      <c r="AA16" s="680">
        <v>124.44221134999999</v>
      </c>
      <c r="AB16" s="680">
        <v>112.12288192</v>
      </c>
      <c r="AC16" s="680">
        <v>104.25494275</v>
      </c>
      <c r="AD16" s="680">
        <v>97.759203060000004</v>
      </c>
      <c r="AE16" s="680">
        <v>105.68094311</v>
      </c>
      <c r="AF16" s="680">
        <v>131.53805062999999</v>
      </c>
      <c r="AG16" s="680">
        <v>167.10814163000001</v>
      </c>
      <c r="AH16" s="680">
        <v>158.93914744</v>
      </c>
      <c r="AI16" s="680">
        <v>127.82389320999999</v>
      </c>
      <c r="AJ16" s="680">
        <v>105.51393613</v>
      </c>
      <c r="AK16" s="680">
        <v>99.660936559999996</v>
      </c>
      <c r="AL16" s="680">
        <v>129.76075834</v>
      </c>
      <c r="AM16" s="680">
        <v>137.12739006999999</v>
      </c>
      <c r="AN16" s="680">
        <v>126.96992032999999</v>
      </c>
      <c r="AO16" s="680">
        <v>114.42639382999999</v>
      </c>
      <c r="AP16" s="680">
        <v>94.177116690000005</v>
      </c>
      <c r="AQ16" s="680">
        <v>101.49831532</v>
      </c>
      <c r="AR16" s="680">
        <v>132.83360027000001</v>
      </c>
      <c r="AS16" s="680">
        <v>155.32512262</v>
      </c>
      <c r="AT16" s="680">
        <v>158.65132155000001</v>
      </c>
      <c r="AU16" s="680">
        <v>131.86386303</v>
      </c>
      <c r="AV16" s="680">
        <v>104.5808024</v>
      </c>
      <c r="AW16" s="680">
        <v>101.0301503</v>
      </c>
      <c r="AX16" s="680">
        <v>118.08463096</v>
      </c>
      <c r="AY16" s="680">
        <v>140.59360425</v>
      </c>
      <c r="AZ16" s="680">
        <v>121.5405031</v>
      </c>
      <c r="BA16" s="680">
        <v>111.21247182</v>
      </c>
      <c r="BB16" s="681">
        <v>93.718680000000006</v>
      </c>
      <c r="BC16" s="681">
        <v>101.4774</v>
      </c>
      <c r="BD16" s="681">
        <v>129.07560000000001</v>
      </c>
      <c r="BE16" s="681">
        <v>157.7689</v>
      </c>
      <c r="BF16" s="681">
        <v>154.86949999999999</v>
      </c>
      <c r="BG16" s="681">
        <v>129.60069999999999</v>
      </c>
      <c r="BH16" s="681">
        <v>105.0018</v>
      </c>
      <c r="BI16" s="681">
        <v>101.06870000000001</v>
      </c>
      <c r="BJ16" s="681">
        <v>122.0742</v>
      </c>
      <c r="BK16" s="681">
        <v>136.8724</v>
      </c>
      <c r="BL16" s="681">
        <v>122.5852</v>
      </c>
      <c r="BM16" s="681">
        <v>112.9499</v>
      </c>
      <c r="BN16" s="681">
        <v>95.925799999999995</v>
      </c>
      <c r="BO16" s="681">
        <v>102.7454</v>
      </c>
      <c r="BP16" s="681">
        <v>128.95259999999999</v>
      </c>
      <c r="BQ16" s="681">
        <v>159.02709999999999</v>
      </c>
      <c r="BR16" s="681">
        <v>156.8954</v>
      </c>
      <c r="BS16" s="681">
        <v>131.3896</v>
      </c>
      <c r="BT16" s="681">
        <v>107.0067</v>
      </c>
      <c r="BU16" s="681">
        <v>102.9789</v>
      </c>
      <c r="BV16" s="681">
        <v>124.96720000000001</v>
      </c>
    </row>
    <row r="17" spans="1:74" ht="11.15" customHeight="1" x14ac:dyDescent="0.25">
      <c r="A17" s="111"/>
      <c r="B17" s="113" t="s">
        <v>8</v>
      </c>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3"/>
      <c r="BC17" s="683"/>
      <c r="BD17" s="683"/>
      <c r="BE17" s="683"/>
      <c r="BF17" s="683"/>
      <c r="BG17" s="683"/>
      <c r="BH17" s="683"/>
      <c r="BI17" s="683"/>
      <c r="BJ17" s="683"/>
      <c r="BK17" s="683"/>
      <c r="BL17" s="683"/>
      <c r="BM17" s="683"/>
      <c r="BN17" s="683"/>
      <c r="BO17" s="683"/>
      <c r="BP17" s="683"/>
      <c r="BQ17" s="683"/>
      <c r="BR17" s="683"/>
      <c r="BS17" s="683"/>
      <c r="BT17" s="683"/>
      <c r="BU17" s="683"/>
      <c r="BV17" s="683"/>
    </row>
    <row r="18" spans="1:74" ht="11.15" customHeight="1" x14ac:dyDescent="0.25">
      <c r="A18" s="111" t="s">
        <v>1152</v>
      </c>
      <c r="B18" s="199" t="s">
        <v>432</v>
      </c>
      <c r="C18" s="680">
        <v>4.6818258500000001</v>
      </c>
      <c r="D18" s="680">
        <v>4.1415562899999996</v>
      </c>
      <c r="E18" s="680">
        <v>4.0459120100000003</v>
      </c>
      <c r="F18" s="680">
        <v>3.9851409900000001</v>
      </c>
      <c r="G18" s="680">
        <v>4.1240967199999998</v>
      </c>
      <c r="H18" s="680">
        <v>4.4333009099999998</v>
      </c>
      <c r="I18" s="680">
        <v>5.0223529899999999</v>
      </c>
      <c r="J18" s="680">
        <v>5.2777183000000001</v>
      </c>
      <c r="K18" s="680">
        <v>4.5359160999999997</v>
      </c>
      <c r="L18" s="680">
        <v>4.3297677400000003</v>
      </c>
      <c r="M18" s="680">
        <v>4.0992406499999996</v>
      </c>
      <c r="N18" s="680">
        <v>4.2476225400000001</v>
      </c>
      <c r="O18" s="680">
        <v>4.5828955300000001</v>
      </c>
      <c r="P18" s="680">
        <v>4.0634858200000004</v>
      </c>
      <c r="Q18" s="680">
        <v>4.1752027199999997</v>
      </c>
      <c r="R18" s="680">
        <v>3.94692292</v>
      </c>
      <c r="S18" s="680">
        <v>3.9643462399999998</v>
      </c>
      <c r="T18" s="680">
        <v>4.2202467099999996</v>
      </c>
      <c r="U18" s="680">
        <v>5.0146561299999997</v>
      </c>
      <c r="V18" s="680">
        <v>4.7850908299999997</v>
      </c>
      <c r="W18" s="680">
        <v>4.1945436899999997</v>
      </c>
      <c r="X18" s="680">
        <v>4.1553638599999996</v>
      </c>
      <c r="Y18" s="680">
        <v>4.1253357599999996</v>
      </c>
      <c r="Z18" s="680">
        <v>4.2746368500000003</v>
      </c>
      <c r="AA18" s="680">
        <v>4.2879406299999996</v>
      </c>
      <c r="AB18" s="680">
        <v>4.0538865199999998</v>
      </c>
      <c r="AC18" s="680">
        <v>3.9435764</v>
      </c>
      <c r="AD18" s="680">
        <v>3.299912</v>
      </c>
      <c r="AE18" s="680">
        <v>3.4220077899999999</v>
      </c>
      <c r="AF18" s="680">
        <v>3.8514255999999998</v>
      </c>
      <c r="AG18" s="680">
        <v>4.5893920499999998</v>
      </c>
      <c r="AH18" s="680">
        <v>4.4931371499999999</v>
      </c>
      <c r="AI18" s="680">
        <v>4.1297577900000002</v>
      </c>
      <c r="AJ18" s="680">
        <v>3.8048276699999999</v>
      </c>
      <c r="AK18" s="680">
        <v>3.6033466399999998</v>
      </c>
      <c r="AL18" s="680">
        <v>3.9895478500000001</v>
      </c>
      <c r="AM18" s="680">
        <v>4.0417739800000003</v>
      </c>
      <c r="AN18" s="680">
        <v>3.83883522</v>
      </c>
      <c r="AO18" s="680">
        <v>3.8261969200000001</v>
      </c>
      <c r="AP18" s="680">
        <v>3.65792764</v>
      </c>
      <c r="AQ18" s="680">
        <v>3.6622367699999998</v>
      </c>
      <c r="AR18" s="680">
        <v>4.4121931300000004</v>
      </c>
      <c r="AS18" s="680">
        <v>4.3614197199999998</v>
      </c>
      <c r="AT18" s="680">
        <v>4.88378669</v>
      </c>
      <c r="AU18" s="680">
        <v>4.2558615099999999</v>
      </c>
      <c r="AV18" s="680">
        <v>3.8725998000000001</v>
      </c>
      <c r="AW18" s="680">
        <v>3.82301095</v>
      </c>
      <c r="AX18" s="680">
        <v>3.8441327699999999</v>
      </c>
      <c r="AY18" s="680">
        <v>4.2082039699999996</v>
      </c>
      <c r="AZ18" s="680">
        <v>3.9135809481999999</v>
      </c>
      <c r="BA18" s="680">
        <v>4.0126215223999999</v>
      </c>
      <c r="BB18" s="681">
        <v>3.737066</v>
      </c>
      <c r="BC18" s="681">
        <v>3.7330100000000002</v>
      </c>
      <c r="BD18" s="681">
        <v>4.3172069999999998</v>
      </c>
      <c r="BE18" s="681">
        <v>4.5534840000000001</v>
      </c>
      <c r="BF18" s="681">
        <v>4.7855879999999997</v>
      </c>
      <c r="BG18" s="681">
        <v>4.2165900000000001</v>
      </c>
      <c r="BH18" s="681">
        <v>3.9369559999999999</v>
      </c>
      <c r="BI18" s="681">
        <v>3.8504510000000001</v>
      </c>
      <c r="BJ18" s="681">
        <v>3.8557899999999998</v>
      </c>
      <c r="BK18" s="681">
        <v>4.1999490000000002</v>
      </c>
      <c r="BL18" s="681">
        <v>3.9109129999999999</v>
      </c>
      <c r="BM18" s="681">
        <v>4.0392890000000001</v>
      </c>
      <c r="BN18" s="681">
        <v>3.7398310000000001</v>
      </c>
      <c r="BO18" s="681">
        <v>3.7266279999999998</v>
      </c>
      <c r="BP18" s="681">
        <v>4.3035860000000001</v>
      </c>
      <c r="BQ18" s="681">
        <v>4.5368120000000003</v>
      </c>
      <c r="BR18" s="681">
        <v>4.7653290000000004</v>
      </c>
      <c r="BS18" s="681">
        <v>4.1970729999999996</v>
      </c>
      <c r="BT18" s="681">
        <v>3.9189379999999998</v>
      </c>
      <c r="BU18" s="681">
        <v>3.8325689999999999</v>
      </c>
      <c r="BV18" s="681">
        <v>3.838006</v>
      </c>
    </row>
    <row r="19" spans="1:74" ht="11.15" customHeight="1" x14ac:dyDescent="0.25">
      <c r="A19" s="111" t="s">
        <v>1153</v>
      </c>
      <c r="B19" s="184" t="s">
        <v>465</v>
      </c>
      <c r="C19" s="680">
        <v>13.726166449999999</v>
      </c>
      <c r="D19" s="680">
        <v>12.61435279</v>
      </c>
      <c r="E19" s="680">
        <v>12.63923424</v>
      </c>
      <c r="F19" s="680">
        <v>12.0054322</v>
      </c>
      <c r="G19" s="680">
        <v>12.31498348</v>
      </c>
      <c r="H19" s="680">
        <v>13.30575035</v>
      </c>
      <c r="I19" s="680">
        <v>14.85642957</v>
      </c>
      <c r="J19" s="680">
        <v>15.251711630000001</v>
      </c>
      <c r="K19" s="680">
        <v>14.183321340000001</v>
      </c>
      <c r="L19" s="680">
        <v>13.00349634</v>
      </c>
      <c r="M19" s="680">
        <v>12.04164581</v>
      </c>
      <c r="N19" s="680">
        <v>12.831523839999999</v>
      </c>
      <c r="O19" s="680">
        <v>13.393620690000001</v>
      </c>
      <c r="P19" s="680">
        <v>12.665330839999999</v>
      </c>
      <c r="Q19" s="680">
        <v>12.68439289</v>
      </c>
      <c r="R19" s="680">
        <v>11.57102824</v>
      </c>
      <c r="S19" s="680">
        <v>12.181142619999999</v>
      </c>
      <c r="T19" s="680">
        <v>12.663085730000001</v>
      </c>
      <c r="U19" s="680">
        <v>14.39851859</v>
      </c>
      <c r="V19" s="680">
        <v>14.428890790000001</v>
      </c>
      <c r="W19" s="680">
        <v>13.21957471</v>
      </c>
      <c r="X19" s="680">
        <v>12.11908919</v>
      </c>
      <c r="Y19" s="680">
        <v>11.50830221</v>
      </c>
      <c r="Z19" s="680">
        <v>12.413237499999999</v>
      </c>
      <c r="AA19" s="680">
        <v>12.5714557</v>
      </c>
      <c r="AB19" s="680">
        <v>11.990809909999999</v>
      </c>
      <c r="AC19" s="680">
        <v>11.472205840000001</v>
      </c>
      <c r="AD19" s="680">
        <v>10.018060699999999</v>
      </c>
      <c r="AE19" s="680">
        <v>9.6777599900000002</v>
      </c>
      <c r="AF19" s="680">
        <v>11.500175219999999</v>
      </c>
      <c r="AG19" s="680">
        <v>13.68811775</v>
      </c>
      <c r="AH19" s="680">
        <v>13.296836770000001</v>
      </c>
      <c r="AI19" s="680">
        <v>12.10458232</v>
      </c>
      <c r="AJ19" s="680">
        <v>10.937414220000001</v>
      </c>
      <c r="AK19" s="680">
        <v>10.61357319</v>
      </c>
      <c r="AL19" s="680">
        <v>11.814448390000001</v>
      </c>
      <c r="AM19" s="680">
        <v>11.55398922</v>
      </c>
      <c r="AN19" s="680">
        <v>11.78211159</v>
      </c>
      <c r="AO19" s="680">
        <v>11.30381088</v>
      </c>
      <c r="AP19" s="680">
        <v>10.46606016</v>
      </c>
      <c r="AQ19" s="680">
        <v>10.637866389999999</v>
      </c>
      <c r="AR19" s="680">
        <v>12.143848200000001</v>
      </c>
      <c r="AS19" s="680">
        <v>13.599538689999999</v>
      </c>
      <c r="AT19" s="680">
        <v>13.78559647</v>
      </c>
      <c r="AU19" s="680">
        <v>12.32342038</v>
      </c>
      <c r="AV19" s="680">
        <v>11.586463739999999</v>
      </c>
      <c r="AW19" s="680">
        <v>11.075792030000001</v>
      </c>
      <c r="AX19" s="680">
        <v>11.621474750000001</v>
      </c>
      <c r="AY19" s="680">
        <v>12.475538090000001</v>
      </c>
      <c r="AZ19" s="680">
        <v>11.879015317</v>
      </c>
      <c r="BA19" s="680">
        <v>11.663518448</v>
      </c>
      <c r="BB19" s="681">
        <v>10.70279</v>
      </c>
      <c r="BC19" s="681">
        <v>10.89823</v>
      </c>
      <c r="BD19" s="681">
        <v>12.210649999999999</v>
      </c>
      <c r="BE19" s="681">
        <v>13.833209999999999</v>
      </c>
      <c r="BF19" s="681">
        <v>13.70143</v>
      </c>
      <c r="BG19" s="681">
        <v>12.208209999999999</v>
      </c>
      <c r="BH19" s="681">
        <v>11.68242</v>
      </c>
      <c r="BI19" s="681">
        <v>11.18343</v>
      </c>
      <c r="BJ19" s="681">
        <v>11.66644</v>
      </c>
      <c r="BK19" s="681">
        <v>12.55536</v>
      </c>
      <c r="BL19" s="681">
        <v>11.878159999999999</v>
      </c>
      <c r="BM19" s="681">
        <v>11.736219999999999</v>
      </c>
      <c r="BN19" s="681">
        <v>10.731669999999999</v>
      </c>
      <c r="BO19" s="681">
        <v>10.883940000000001</v>
      </c>
      <c r="BP19" s="681">
        <v>12.179309999999999</v>
      </c>
      <c r="BQ19" s="681">
        <v>13.769880000000001</v>
      </c>
      <c r="BR19" s="681">
        <v>13.63566</v>
      </c>
      <c r="BS19" s="681">
        <v>12.14195</v>
      </c>
      <c r="BT19" s="681">
        <v>11.619199999999999</v>
      </c>
      <c r="BU19" s="681">
        <v>11.119870000000001</v>
      </c>
      <c r="BV19" s="681">
        <v>11.596959999999999</v>
      </c>
    </row>
    <row r="20" spans="1:74" ht="11.15" customHeight="1" x14ac:dyDescent="0.25">
      <c r="A20" s="111" t="s">
        <v>1154</v>
      </c>
      <c r="B20" s="199" t="s">
        <v>433</v>
      </c>
      <c r="C20" s="680">
        <v>15.91155245</v>
      </c>
      <c r="D20" s="680">
        <v>13.984686229999999</v>
      </c>
      <c r="E20" s="680">
        <v>14.73023057</v>
      </c>
      <c r="F20" s="680">
        <v>13.800632950000001</v>
      </c>
      <c r="G20" s="680">
        <v>15.50411053</v>
      </c>
      <c r="H20" s="680">
        <v>16.142858440000001</v>
      </c>
      <c r="I20" s="680">
        <v>17.373788040000001</v>
      </c>
      <c r="J20" s="680">
        <v>17.758069939999999</v>
      </c>
      <c r="K20" s="680">
        <v>15.784413300000001</v>
      </c>
      <c r="L20" s="680">
        <v>15.2888951</v>
      </c>
      <c r="M20" s="680">
        <v>14.116384650000001</v>
      </c>
      <c r="N20" s="680">
        <v>14.88263486</v>
      </c>
      <c r="O20" s="680">
        <v>15.41520963</v>
      </c>
      <c r="P20" s="680">
        <v>13.912065650000001</v>
      </c>
      <c r="Q20" s="680">
        <v>14.900558240000001</v>
      </c>
      <c r="R20" s="680">
        <v>13.462809780000001</v>
      </c>
      <c r="S20" s="680">
        <v>14.349124359999999</v>
      </c>
      <c r="T20" s="680">
        <v>14.952035889999999</v>
      </c>
      <c r="U20" s="680">
        <v>17.65141229</v>
      </c>
      <c r="V20" s="680">
        <v>16.840131899999999</v>
      </c>
      <c r="W20" s="680">
        <v>15.55132768</v>
      </c>
      <c r="X20" s="680">
        <v>14.623661350000001</v>
      </c>
      <c r="Y20" s="680">
        <v>14.033848450000001</v>
      </c>
      <c r="Z20" s="680">
        <v>14.52007583</v>
      </c>
      <c r="AA20" s="680">
        <v>14.915739950000001</v>
      </c>
      <c r="AB20" s="680">
        <v>14.30168918</v>
      </c>
      <c r="AC20" s="680">
        <v>13.6481297</v>
      </c>
      <c r="AD20" s="680">
        <v>11.457210699999999</v>
      </c>
      <c r="AE20" s="680">
        <v>12.33817191</v>
      </c>
      <c r="AF20" s="680">
        <v>14.28868958</v>
      </c>
      <c r="AG20" s="680">
        <v>16.77511342</v>
      </c>
      <c r="AH20" s="680">
        <v>16.117094959999999</v>
      </c>
      <c r="AI20" s="680">
        <v>14.07101465</v>
      </c>
      <c r="AJ20" s="680">
        <v>13.7258364</v>
      </c>
      <c r="AK20" s="680">
        <v>12.899426719999999</v>
      </c>
      <c r="AL20" s="680">
        <v>14.07617494</v>
      </c>
      <c r="AM20" s="680">
        <v>14.17028825</v>
      </c>
      <c r="AN20" s="680">
        <v>13.745497820000001</v>
      </c>
      <c r="AO20" s="680">
        <v>13.753127360000001</v>
      </c>
      <c r="AP20" s="680">
        <v>12.8573305</v>
      </c>
      <c r="AQ20" s="680">
        <v>13.740108169999999</v>
      </c>
      <c r="AR20" s="680">
        <v>15.52222843</v>
      </c>
      <c r="AS20" s="680">
        <v>16.595883109999999</v>
      </c>
      <c r="AT20" s="680">
        <v>17.266119230000001</v>
      </c>
      <c r="AU20" s="680">
        <v>15.083328590000001</v>
      </c>
      <c r="AV20" s="680">
        <v>14.40288352</v>
      </c>
      <c r="AW20" s="680">
        <v>13.53052527</v>
      </c>
      <c r="AX20" s="680">
        <v>14.118064009999999</v>
      </c>
      <c r="AY20" s="680">
        <v>15.23656519</v>
      </c>
      <c r="AZ20" s="680">
        <v>13.488996029999999</v>
      </c>
      <c r="BA20" s="680">
        <v>14.109256365</v>
      </c>
      <c r="BB20" s="681">
        <v>13.15884</v>
      </c>
      <c r="BC20" s="681">
        <v>14.204700000000001</v>
      </c>
      <c r="BD20" s="681">
        <v>15.41479</v>
      </c>
      <c r="BE20" s="681">
        <v>17.09554</v>
      </c>
      <c r="BF20" s="681">
        <v>16.935829999999999</v>
      </c>
      <c r="BG20" s="681">
        <v>14.96453</v>
      </c>
      <c r="BH20" s="681">
        <v>14.628819999999999</v>
      </c>
      <c r="BI20" s="681">
        <v>13.59064</v>
      </c>
      <c r="BJ20" s="681">
        <v>14.25454</v>
      </c>
      <c r="BK20" s="681">
        <v>15.10528</v>
      </c>
      <c r="BL20" s="681">
        <v>13.46128</v>
      </c>
      <c r="BM20" s="681">
        <v>14.229850000000001</v>
      </c>
      <c r="BN20" s="681">
        <v>13.21369</v>
      </c>
      <c r="BO20" s="681">
        <v>14.22077</v>
      </c>
      <c r="BP20" s="681">
        <v>15.400370000000001</v>
      </c>
      <c r="BQ20" s="681">
        <v>17.09713</v>
      </c>
      <c r="BR20" s="681">
        <v>16.93092</v>
      </c>
      <c r="BS20" s="681">
        <v>14.95341</v>
      </c>
      <c r="BT20" s="681">
        <v>14.61712</v>
      </c>
      <c r="BU20" s="681">
        <v>13.57389</v>
      </c>
      <c r="BV20" s="681">
        <v>14.2294</v>
      </c>
    </row>
    <row r="21" spans="1:74" ht="11.15" customHeight="1" x14ac:dyDescent="0.25">
      <c r="A21" s="111" t="s">
        <v>1155</v>
      </c>
      <c r="B21" s="199" t="s">
        <v>434</v>
      </c>
      <c r="C21" s="680">
        <v>8.9191336200000002</v>
      </c>
      <c r="D21" s="680">
        <v>8.1606641300000007</v>
      </c>
      <c r="E21" s="680">
        <v>8.3252302500000006</v>
      </c>
      <c r="F21" s="680">
        <v>7.8875861199999999</v>
      </c>
      <c r="G21" s="680">
        <v>8.6484800400000008</v>
      </c>
      <c r="H21" s="680">
        <v>9.1950090299999996</v>
      </c>
      <c r="I21" s="680">
        <v>9.7635858899999999</v>
      </c>
      <c r="J21" s="680">
        <v>9.8565591799999996</v>
      </c>
      <c r="K21" s="680">
        <v>8.7104046099999994</v>
      </c>
      <c r="L21" s="680">
        <v>8.3048657699999993</v>
      </c>
      <c r="M21" s="680">
        <v>8.1882140400000001</v>
      </c>
      <c r="N21" s="680">
        <v>8.4970803200000002</v>
      </c>
      <c r="O21" s="680">
        <v>8.8413528100000001</v>
      </c>
      <c r="P21" s="680">
        <v>8.2870478599999995</v>
      </c>
      <c r="Q21" s="680">
        <v>8.5159140999999998</v>
      </c>
      <c r="R21" s="680">
        <v>7.60984616</v>
      </c>
      <c r="S21" s="680">
        <v>8.0813086300000005</v>
      </c>
      <c r="T21" s="680">
        <v>8.5294021900000008</v>
      </c>
      <c r="U21" s="680">
        <v>9.5955332500000008</v>
      </c>
      <c r="V21" s="680">
        <v>9.4415284199999991</v>
      </c>
      <c r="W21" s="680">
        <v>8.9000169099999997</v>
      </c>
      <c r="X21" s="680">
        <v>8.3251296700000008</v>
      </c>
      <c r="Y21" s="680">
        <v>8.0295515000000002</v>
      </c>
      <c r="Z21" s="680">
        <v>8.4865065699999995</v>
      </c>
      <c r="AA21" s="680">
        <v>8.6604161400000006</v>
      </c>
      <c r="AB21" s="680">
        <v>8.2072324900000009</v>
      </c>
      <c r="AC21" s="680">
        <v>7.9253367800000003</v>
      </c>
      <c r="AD21" s="680">
        <v>6.7122381000000004</v>
      </c>
      <c r="AE21" s="680">
        <v>6.76510386</v>
      </c>
      <c r="AF21" s="680">
        <v>8.2176273799999997</v>
      </c>
      <c r="AG21" s="680">
        <v>9.2882745999999994</v>
      </c>
      <c r="AH21" s="680">
        <v>9.1206965899999997</v>
      </c>
      <c r="AI21" s="680">
        <v>7.99688058</v>
      </c>
      <c r="AJ21" s="680">
        <v>7.8674244199999999</v>
      </c>
      <c r="AK21" s="680">
        <v>7.46868599</v>
      </c>
      <c r="AL21" s="680">
        <v>8.1052781599999992</v>
      </c>
      <c r="AM21" s="680">
        <v>8.0828133700000002</v>
      </c>
      <c r="AN21" s="680">
        <v>8.1838969800000001</v>
      </c>
      <c r="AO21" s="680">
        <v>7.7668617299999996</v>
      </c>
      <c r="AP21" s="680">
        <v>7.2270697200000003</v>
      </c>
      <c r="AQ21" s="680">
        <v>7.6266839800000001</v>
      </c>
      <c r="AR21" s="680">
        <v>8.8317239199999999</v>
      </c>
      <c r="AS21" s="680">
        <v>9.3932446400000007</v>
      </c>
      <c r="AT21" s="680">
        <v>9.6166865799999997</v>
      </c>
      <c r="AU21" s="680">
        <v>8.5741336399999994</v>
      </c>
      <c r="AV21" s="680">
        <v>8.1105994199999998</v>
      </c>
      <c r="AW21" s="680">
        <v>7.73459685</v>
      </c>
      <c r="AX21" s="680">
        <v>8.15592921</v>
      </c>
      <c r="AY21" s="680">
        <v>8.8044830300000001</v>
      </c>
      <c r="AZ21" s="680">
        <v>8.2890948550000001</v>
      </c>
      <c r="BA21" s="680">
        <v>8.1432302065000002</v>
      </c>
      <c r="BB21" s="681">
        <v>7.4847849999999996</v>
      </c>
      <c r="BC21" s="681">
        <v>8.0549029999999995</v>
      </c>
      <c r="BD21" s="681">
        <v>8.8875840000000004</v>
      </c>
      <c r="BE21" s="681">
        <v>9.9206880000000002</v>
      </c>
      <c r="BF21" s="681">
        <v>9.8883229999999998</v>
      </c>
      <c r="BG21" s="681">
        <v>8.7142099999999996</v>
      </c>
      <c r="BH21" s="681">
        <v>8.4762540000000008</v>
      </c>
      <c r="BI21" s="681">
        <v>8.0546889999999998</v>
      </c>
      <c r="BJ21" s="681">
        <v>8.3084340000000001</v>
      </c>
      <c r="BK21" s="681">
        <v>8.8828220000000009</v>
      </c>
      <c r="BL21" s="681">
        <v>8.3110649999999993</v>
      </c>
      <c r="BM21" s="681">
        <v>8.3082790000000006</v>
      </c>
      <c r="BN21" s="681">
        <v>7.6341890000000001</v>
      </c>
      <c r="BO21" s="681">
        <v>8.1348570000000002</v>
      </c>
      <c r="BP21" s="681">
        <v>8.9200499999999998</v>
      </c>
      <c r="BQ21" s="681">
        <v>10.032769999999999</v>
      </c>
      <c r="BR21" s="681">
        <v>9.9773029999999991</v>
      </c>
      <c r="BS21" s="681">
        <v>8.7799560000000003</v>
      </c>
      <c r="BT21" s="681">
        <v>8.5410229999999991</v>
      </c>
      <c r="BU21" s="681">
        <v>8.1259499999999996</v>
      </c>
      <c r="BV21" s="681">
        <v>8.3956269999999993</v>
      </c>
    </row>
    <row r="22" spans="1:74" ht="11.15" customHeight="1" x14ac:dyDescent="0.25">
      <c r="A22" s="111" t="s">
        <v>1156</v>
      </c>
      <c r="B22" s="199" t="s">
        <v>435</v>
      </c>
      <c r="C22" s="680">
        <v>25.817664969999999</v>
      </c>
      <c r="D22" s="680">
        <v>22.585598130000001</v>
      </c>
      <c r="E22" s="680">
        <v>24.736387570000002</v>
      </c>
      <c r="F22" s="680">
        <v>23.326852590000001</v>
      </c>
      <c r="G22" s="680">
        <v>26.737275610000001</v>
      </c>
      <c r="H22" s="680">
        <v>28.577165740000002</v>
      </c>
      <c r="I22" s="680">
        <v>30.02570914</v>
      </c>
      <c r="J22" s="680">
        <v>30.470196869999999</v>
      </c>
      <c r="K22" s="680">
        <v>29.457500270000001</v>
      </c>
      <c r="L22" s="680">
        <v>26.533281890000001</v>
      </c>
      <c r="M22" s="680">
        <v>24.724470409999999</v>
      </c>
      <c r="N22" s="680">
        <v>24.284805850000001</v>
      </c>
      <c r="O22" s="680">
        <v>25.420212729999999</v>
      </c>
      <c r="P22" s="680">
        <v>22.478436030000001</v>
      </c>
      <c r="Q22" s="680">
        <v>24.440342279999999</v>
      </c>
      <c r="R22" s="680">
        <v>24.006105359999999</v>
      </c>
      <c r="S22" s="680">
        <v>27.546496090000002</v>
      </c>
      <c r="T22" s="680">
        <v>28.10320093</v>
      </c>
      <c r="U22" s="680">
        <v>30.75403592</v>
      </c>
      <c r="V22" s="680">
        <v>30.622260870000002</v>
      </c>
      <c r="W22" s="680">
        <v>29.010103749999999</v>
      </c>
      <c r="X22" s="680">
        <v>26.988256759999999</v>
      </c>
      <c r="Y22" s="680">
        <v>24.258494429999999</v>
      </c>
      <c r="Z22" s="680">
        <v>24.507186919999999</v>
      </c>
      <c r="AA22" s="680">
        <v>24.945068330000002</v>
      </c>
      <c r="AB22" s="680">
        <v>23.490674030000001</v>
      </c>
      <c r="AC22" s="680">
        <v>23.94998511</v>
      </c>
      <c r="AD22" s="680">
        <v>21.551877409999999</v>
      </c>
      <c r="AE22" s="680">
        <v>22.72610431</v>
      </c>
      <c r="AF22" s="680">
        <v>25.960022210000002</v>
      </c>
      <c r="AG22" s="680">
        <v>30.07686781</v>
      </c>
      <c r="AH22" s="680">
        <v>29.19860985</v>
      </c>
      <c r="AI22" s="680">
        <v>26.79907369</v>
      </c>
      <c r="AJ22" s="680">
        <v>25.512225369999999</v>
      </c>
      <c r="AK22" s="680">
        <v>23.524370999999999</v>
      </c>
      <c r="AL22" s="680">
        <v>23.631419910000002</v>
      </c>
      <c r="AM22" s="680">
        <v>24.563041160000001</v>
      </c>
      <c r="AN22" s="680">
        <v>22.784361000000001</v>
      </c>
      <c r="AO22" s="680">
        <v>23.447948969999999</v>
      </c>
      <c r="AP22" s="680">
        <v>23.79749297</v>
      </c>
      <c r="AQ22" s="680">
        <v>25.59707216</v>
      </c>
      <c r="AR22" s="680">
        <v>27.9271499</v>
      </c>
      <c r="AS22" s="680">
        <v>30.458017130000002</v>
      </c>
      <c r="AT22" s="680">
        <v>31.115132200000001</v>
      </c>
      <c r="AU22" s="680">
        <v>28.036835279999998</v>
      </c>
      <c r="AV22" s="680">
        <v>26.685188019999998</v>
      </c>
      <c r="AW22" s="680">
        <v>24.1118317</v>
      </c>
      <c r="AX22" s="680">
        <v>24.54428974</v>
      </c>
      <c r="AY22" s="680">
        <v>26.43407126</v>
      </c>
      <c r="AZ22" s="680">
        <v>23.110308159999999</v>
      </c>
      <c r="BA22" s="680">
        <v>24.411740798</v>
      </c>
      <c r="BB22" s="681">
        <v>24.359259999999999</v>
      </c>
      <c r="BC22" s="681">
        <v>26.395579999999999</v>
      </c>
      <c r="BD22" s="681">
        <v>28.74352</v>
      </c>
      <c r="BE22" s="681">
        <v>31.366040000000002</v>
      </c>
      <c r="BF22" s="681">
        <v>31.245999999999999</v>
      </c>
      <c r="BG22" s="681">
        <v>28.47448</v>
      </c>
      <c r="BH22" s="681">
        <v>26.91534</v>
      </c>
      <c r="BI22" s="681">
        <v>24.063369999999999</v>
      </c>
      <c r="BJ22" s="681">
        <v>24.79533</v>
      </c>
      <c r="BK22" s="681">
        <v>26.114660000000001</v>
      </c>
      <c r="BL22" s="681">
        <v>23.467230000000001</v>
      </c>
      <c r="BM22" s="681">
        <v>24.63663</v>
      </c>
      <c r="BN22" s="681">
        <v>24.425789999999999</v>
      </c>
      <c r="BO22" s="681">
        <v>26.527000000000001</v>
      </c>
      <c r="BP22" s="681">
        <v>28.88353</v>
      </c>
      <c r="BQ22" s="681">
        <v>31.516010000000001</v>
      </c>
      <c r="BR22" s="681">
        <v>31.392230000000001</v>
      </c>
      <c r="BS22" s="681">
        <v>28.633469999999999</v>
      </c>
      <c r="BT22" s="681">
        <v>27.072990000000001</v>
      </c>
      <c r="BU22" s="681">
        <v>24.210999999999999</v>
      </c>
      <c r="BV22" s="681">
        <v>24.955290000000002</v>
      </c>
    </row>
    <row r="23" spans="1:74" ht="11.15" customHeight="1" x14ac:dyDescent="0.25">
      <c r="A23" s="111" t="s">
        <v>1157</v>
      </c>
      <c r="B23" s="199" t="s">
        <v>436</v>
      </c>
      <c r="C23" s="680">
        <v>7.9500529999999996</v>
      </c>
      <c r="D23" s="680">
        <v>7.0452148899999996</v>
      </c>
      <c r="E23" s="680">
        <v>6.9629796400000004</v>
      </c>
      <c r="F23" s="680">
        <v>6.8228877900000002</v>
      </c>
      <c r="G23" s="680">
        <v>7.7704869099999998</v>
      </c>
      <c r="H23" s="680">
        <v>8.6877659600000001</v>
      </c>
      <c r="I23" s="680">
        <v>9.2399506200000001</v>
      </c>
      <c r="J23" s="680">
        <v>9.25262706</v>
      </c>
      <c r="K23" s="680">
        <v>8.8947011899999993</v>
      </c>
      <c r="L23" s="680">
        <v>8.0784599400000001</v>
      </c>
      <c r="M23" s="680">
        <v>7.0494156700000001</v>
      </c>
      <c r="N23" s="680">
        <v>7.16969134</v>
      </c>
      <c r="O23" s="680">
        <v>7.3765723899999998</v>
      </c>
      <c r="P23" s="680">
        <v>6.83297709</v>
      </c>
      <c r="Q23" s="680">
        <v>6.9952465799999999</v>
      </c>
      <c r="R23" s="680">
        <v>6.8197707599999999</v>
      </c>
      <c r="S23" s="680">
        <v>7.64959144</v>
      </c>
      <c r="T23" s="680">
        <v>8.2737785899999992</v>
      </c>
      <c r="U23" s="680">
        <v>9.1034450000000007</v>
      </c>
      <c r="V23" s="680">
        <v>9.0842830600000006</v>
      </c>
      <c r="W23" s="680">
        <v>8.9984841600000003</v>
      </c>
      <c r="X23" s="680">
        <v>8.0164778699999992</v>
      </c>
      <c r="Y23" s="680">
        <v>6.9598053999999996</v>
      </c>
      <c r="Z23" s="680">
        <v>6.9679237000000001</v>
      </c>
      <c r="AA23" s="680">
        <v>7.0994663100000004</v>
      </c>
      <c r="AB23" s="680">
        <v>6.8953428800000003</v>
      </c>
      <c r="AC23" s="680">
        <v>6.66870034</v>
      </c>
      <c r="AD23" s="680">
        <v>5.9274410299999998</v>
      </c>
      <c r="AE23" s="680">
        <v>6.1719630099999998</v>
      </c>
      <c r="AF23" s="680">
        <v>7.42871682</v>
      </c>
      <c r="AG23" s="680">
        <v>8.6864079299999997</v>
      </c>
      <c r="AH23" s="680">
        <v>8.6774365299999996</v>
      </c>
      <c r="AI23" s="680">
        <v>8.0032880399999993</v>
      </c>
      <c r="AJ23" s="680">
        <v>7.1078119199999996</v>
      </c>
      <c r="AK23" s="680">
        <v>6.4875540599999999</v>
      </c>
      <c r="AL23" s="680">
        <v>6.8803351499999996</v>
      </c>
      <c r="AM23" s="680">
        <v>7.1206308099999998</v>
      </c>
      <c r="AN23" s="680">
        <v>6.8280941999999998</v>
      </c>
      <c r="AO23" s="680">
        <v>6.7048835000000002</v>
      </c>
      <c r="AP23" s="680">
        <v>6.6371510499999999</v>
      </c>
      <c r="AQ23" s="680">
        <v>6.9101119000000004</v>
      </c>
      <c r="AR23" s="680">
        <v>7.9326349900000004</v>
      </c>
      <c r="AS23" s="680">
        <v>8.6639125900000007</v>
      </c>
      <c r="AT23" s="680">
        <v>9.0099579900000002</v>
      </c>
      <c r="AU23" s="680">
        <v>8.2857882000000007</v>
      </c>
      <c r="AV23" s="680">
        <v>7.4247368099999997</v>
      </c>
      <c r="AW23" s="680">
        <v>6.7579490900000003</v>
      </c>
      <c r="AX23" s="680">
        <v>6.7429481300000003</v>
      </c>
      <c r="AY23" s="680">
        <v>7.3728504099999999</v>
      </c>
      <c r="AZ23" s="680">
        <v>7.1206947767999997</v>
      </c>
      <c r="BA23" s="680">
        <v>6.8436562955999998</v>
      </c>
      <c r="BB23" s="681">
        <v>6.8704510000000001</v>
      </c>
      <c r="BC23" s="681">
        <v>7.2819849999999997</v>
      </c>
      <c r="BD23" s="681">
        <v>8.3134340000000009</v>
      </c>
      <c r="BE23" s="681">
        <v>9.0543829999999996</v>
      </c>
      <c r="BF23" s="681">
        <v>9.2865260000000003</v>
      </c>
      <c r="BG23" s="681">
        <v>8.5204310000000003</v>
      </c>
      <c r="BH23" s="681">
        <v>7.5259549999999997</v>
      </c>
      <c r="BI23" s="681">
        <v>6.7777859999999999</v>
      </c>
      <c r="BJ23" s="681">
        <v>6.8121330000000002</v>
      </c>
      <c r="BK23" s="681">
        <v>7.5422919999999998</v>
      </c>
      <c r="BL23" s="681">
        <v>7.1466770000000004</v>
      </c>
      <c r="BM23" s="681">
        <v>6.9663269999999997</v>
      </c>
      <c r="BN23" s="681">
        <v>6.9480250000000003</v>
      </c>
      <c r="BO23" s="681">
        <v>7.2987190000000002</v>
      </c>
      <c r="BP23" s="681">
        <v>8.3163319999999992</v>
      </c>
      <c r="BQ23" s="681">
        <v>9.0980050000000006</v>
      </c>
      <c r="BR23" s="681">
        <v>9.3482310000000002</v>
      </c>
      <c r="BS23" s="681">
        <v>8.5765750000000001</v>
      </c>
      <c r="BT23" s="681">
        <v>7.5768700000000004</v>
      </c>
      <c r="BU23" s="681">
        <v>6.8277640000000002</v>
      </c>
      <c r="BV23" s="681">
        <v>6.8665940000000001</v>
      </c>
    </row>
    <row r="24" spans="1:74" ht="11.15" customHeight="1" x14ac:dyDescent="0.25">
      <c r="A24" s="111" t="s">
        <v>1158</v>
      </c>
      <c r="B24" s="199" t="s">
        <v>437</v>
      </c>
      <c r="C24" s="680">
        <v>16.633730700000001</v>
      </c>
      <c r="D24" s="680">
        <v>14.18942775</v>
      </c>
      <c r="E24" s="680">
        <v>14.653810099999999</v>
      </c>
      <c r="F24" s="680">
        <v>14.59978059</v>
      </c>
      <c r="G24" s="680">
        <v>16.64157969</v>
      </c>
      <c r="H24" s="680">
        <v>18.86105976</v>
      </c>
      <c r="I24" s="680">
        <v>19.896487830000002</v>
      </c>
      <c r="J24" s="680">
        <v>20.186072159999998</v>
      </c>
      <c r="K24" s="680">
        <v>18.538759509999998</v>
      </c>
      <c r="L24" s="680">
        <v>17.782602839999999</v>
      </c>
      <c r="M24" s="680">
        <v>14.838218830000001</v>
      </c>
      <c r="N24" s="680">
        <v>14.90142728</v>
      </c>
      <c r="O24" s="680">
        <v>15.39262199</v>
      </c>
      <c r="P24" s="680">
        <v>14.16484063</v>
      </c>
      <c r="Q24" s="680">
        <v>14.472431220000001</v>
      </c>
      <c r="R24" s="680">
        <v>14.333807240000001</v>
      </c>
      <c r="S24" s="680">
        <v>16.056903160000001</v>
      </c>
      <c r="T24" s="680">
        <v>17.443768980000002</v>
      </c>
      <c r="U24" s="680">
        <v>19.439412709999999</v>
      </c>
      <c r="V24" s="680">
        <v>20.06635296</v>
      </c>
      <c r="W24" s="680">
        <v>19.385656579999999</v>
      </c>
      <c r="X24" s="680">
        <v>18.273426300000001</v>
      </c>
      <c r="Y24" s="680">
        <v>14.580691590000001</v>
      </c>
      <c r="Z24" s="680">
        <v>14.71058865</v>
      </c>
      <c r="AA24" s="680">
        <v>15.96417106</v>
      </c>
      <c r="AB24" s="680">
        <v>14.76486551</v>
      </c>
      <c r="AC24" s="680">
        <v>15.67209107</v>
      </c>
      <c r="AD24" s="680">
        <v>14.261084629999999</v>
      </c>
      <c r="AE24" s="680">
        <v>14.504887800000001</v>
      </c>
      <c r="AF24" s="680">
        <v>17.494225419999999</v>
      </c>
      <c r="AG24" s="680">
        <v>19.741633360000002</v>
      </c>
      <c r="AH24" s="680">
        <v>19.349304870000001</v>
      </c>
      <c r="AI24" s="680">
        <v>18.080683390000001</v>
      </c>
      <c r="AJ24" s="680">
        <v>17.414857120000001</v>
      </c>
      <c r="AK24" s="680">
        <v>14.551227020000001</v>
      </c>
      <c r="AL24" s="680">
        <v>15.576657730000001</v>
      </c>
      <c r="AM24" s="680">
        <v>15.113007959999999</v>
      </c>
      <c r="AN24" s="680">
        <v>13.24144864</v>
      </c>
      <c r="AO24" s="680">
        <v>14.01308781</v>
      </c>
      <c r="AP24" s="680">
        <v>15.597191069999999</v>
      </c>
      <c r="AQ24" s="680">
        <v>16.317859510000002</v>
      </c>
      <c r="AR24" s="680">
        <v>18.587720789999999</v>
      </c>
      <c r="AS24" s="680">
        <v>19.355541150000001</v>
      </c>
      <c r="AT24" s="680">
        <v>20.128505189999998</v>
      </c>
      <c r="AU24" s="680">
        <v>19.201221629999999</v>
      </c>
      <c r="AV24" s="680">
        <v>17.871456559999999</v>
      </c>
      <c r="AW24" s="680">
        <v>15.735791020000001</v>
      </c>
      <c r="AX24" s="680">
        <v>15.864944879999999</v>
      </c>
      <c r="AY24" s="680">
        <v>16.312216299999999</v>
      </c>
      <c r="AZ24" s="680">
        <v>13.866832517000001</v>
      </c>
      <c r="BA24" s="680">
        <v>15.153535009</v>
      </c>
      <c r="BB24" s="681">
        <v>16.525919999999999</v>
      </c>
      <c r="BC24" s="681">
        <v>17.549289999999999</v>
      </c>
      <c r="BD24" s="681">
        <v>19.66948</v>
      </c>
      <c r="BE24" s="681">
        <v>20.54588</v>
      </c>
      <c r="BF24" s="681">
        <v>21.06785</v>
      </c>
      <c r="BG24" s="681">
        <v>19.665929999999999</v>
      </c>
      <c r="BH24" s="681">
        <v>18.009609999999999</v>
      </c>
      <c r="BI24" s="681">
        <v>15.97293</v>
      </c>
      <c r="BJ24" s="681">
        <v>16.010190000000001</v>
      </c>
      <c r="BK24" s="681">
        <v>16.571580000000001</v>
      </c>
      <c r="BL24" s="681">
        <v>13.748889999999999</v>
      </c>
      <c r="BM24" s="681">
        <v>15.26718</v>
      </c>
      <c r="BN24" s="681">
        <v>16.647839999999999</v>
      </c>
      <c r="BO24" s="681">
        <v>17.53105</v>
      </c>
      <c r="BP24" s="681">
        <v>19.621320000000001</v>
      </c>
      <c r="BQ24" s="681">
        <v>20.721109999999999</v>
      </c>
      <c r="BR24" s="681">
        <v>21.305569999999999</v>
      </c>
      <c r="BS24" s="681">
        <v>19.874669999999998</v>
      </c>
      <c r="BT24" s="681">
        <v>18.194420000000001</v>
      </c>
      <c r="BU24" s="681">
        <v>16.145060000000001</v>
      </c>
      <c r="BV24" s="681">
        <v>16.17972</v>
      </c>
    </row>
    <row r="25" spans="1:74" ht="11.15" customHeight="1" x14ac:dyDescent="0.25">
      <c r="A25" s="111" t="s">
        <v>1159</v>
      </c>
      <c r="B25" s="199" t="s">
        <v>438</v>
      </c>
      <c r="C25" s="680">
        <v>7.6512700499999999</v>
      </c>
      <c r="D25" s="680">
        <v>7.1642359600000001</v>
      </c>
      <c r="E25" s="680">
        <v>7.6676332699999996</v>
      </c>
      <c r="F25" s="680">
        <v>7.5771324599999996</v>
      </c>
      <c r="G25" s="680">
        <v>8.22690126</v>
      </c>
      <c r="H25" s="680">
        <v>8.8810298499999991</v>
      </c>
      <c r="I25" s="680">
        <v>9.8426672600000007</v>
      </c>
      <c r="J25" s="680">
        <v>9.8933584099999994</v>
      </c>
      <c r="K25" s="680">
        <v>8.8695493400000007</v>
      </c>
      <c r="L25" s="680">
        <v>8.0387098699999999</v>
      </c>
      <c r="M25" s="680">
        <v>7.4649058400000001</v>
      </c>
      <c r="N25" s="680">
        <v>7.7877924299999997</v>
      </c>
      <c r="O25" s="680">
        <v>7.8106215299999997</v>
      </c>
      <c r="P25" s="680">
        <v>7.2863838699999999</v>
      </c>
      <c r="Q25" s="680">
        <v>7.6331081200000002</v>
      </c>
      <c r="R25" s="680">
        <v>7.5644103700000001</v>
      </c>
      <c r="S25" s="680">
        <v>7.8245181500000003</v>
      </c>
      <c r="T25" s="680">
        <v>8.4328065100000007</v>
      </c>
      <c r="U25" s="680">
        <v>9.5903288500000006</v>
      </c>
      <c r="V25" s="680">
        <v>9.90147479</v>
      </c>
      <c r="W25" s="680">
        <v>8.7247956599999998</v>
      </c>
      <c r="X25" s="680">
        <v>8.0724453100000009</v>
      </c>
      <c r="Y25" s="680">
        <v>7.4716883300000001</v>
      </c>
      <c r="Z25" s="680">
        <v>7.7569456099999998</v>
      </c>
      <c r="AA25" s="680">
        <v>7.7447028600000003</v>
      </c>
      <c r="AB25" s="680">
        <v>7.3222927899999997</v>
      </c>
      <c r="AC25" s="680">
        <v>7.4520796000000002</v>
      </c>
      <c r="AD25" s="680">
        <v>6.62420893</v>
      </c>
      <c r="AE25" s="680">
        <v>7.5310995900000002</v>
      </c>
      <c r="AF25" s="680">
        <v>8.1192547899999994</v>
      </c>
      <c r="AG25" s="680">
        <v>9.3491964799999998</v>
      </c>
      <c r="AH25" s="680">
        <v>9.6208175899999997</v>
      </c>
      <c r="AI25" s="680">
        <v>8.6048863400000002</v>
      </c>
      <c r="AJ25" s="680">
        <v>8.0140579600000006</v>
      </c>
      <c r="AK25" s="680">
        <v>7.3252012799999999</v>
      </c>
      <c r="AL25" s="680">
        <v>7.58055784</v>
      </c>
      <c r="AM25" s="680">
        <v>7.5762851099999997</v>
      </c>
      <c r="AN25" s="680">
        <v>6.94497623</v>
      </c>
      <c r="AO25" s="680">
        <v>7.4283083699999999</v>
      </c>
      <c r="AP25" s="680">
        <v>7.4827849500000001</v>
      </c>
      <c r="AQ25" s="680">
        <v>8.1161702800000004</v>
      </c>
      <c r="AR25" s="680">
        <v>9.2124718600000008</v>
      </c>
      <c r="AS25" s="680">
        <v>9.9592407699999992</v>
      </c>
      <c r="AT25" s="680">
        <v>9.8046345600000002</v>
      </c>
      <c r="AU25" s="680">
        <v>9.0004840000000002</v>
      </c>
      <c r="AV25" s="680">
        <v>8.0034586900000004</v>
      </c>
      <c r="AW25" s="680">
        <v>7.4538846899999998</v>
      </c>
      <c r="AX25" s="680">
        <v>7.76392506</v>
      </c>
      <c r="AY25" s="680">
        <v>7.9282701600000003</v>
      </c>
      <c r="AZ25" s="680">
        <v>7.3339156068999998</v>
      </c>
      <c r="BA25" s="680">
        <v>7.5871819684000004</v>
      </c>
      <c r="BB25" s="681">
        <v>7.571682</v>
      </c>
      <c r="BC25" s="681">
        <v>8.2808349999999997</v>
      </c>
      <c r="BD25" s="681">
        <v>9.0010770000000004</v>
      </c>
      <c r="BE25" s="681">
        <v>9.9287100000000006</v>
      </c>
      <c r="BF25" s="681">
        <v>10.01272</v>
      </c>
      <c r="BG25" s="681">
        <v>9.0481599999999993</v>
      </c>
      <c r="BH25" s="681">
        <v>8.1965850000000007</v>
      </c>
      <c r="BI25" s="681">
        <v>7.5906940000000001</v>
      </c>
      <c r="BJ25" s="681">
        <v>7.8057819999999998</v>
      </c>
      <c r="BK25" s="681">
        <v>8.0059799999999992</v>
      </c>
      <c r="BL25" s="681">
        <v>7.3471979999999997</v>
      </c>
      <c r="BM25" s="681">
        <v>7.6491059999999997</v>
      </c>
      <c r="BN25" s="681">
        <v>7.6332890000000004</v>
      </c>
      <c r="BO25" s="681">
        <v>8.3150379999999995</v>
      </c>
      <c r="BP25" s="681">
        <v>8.9748579999999993</v>
      </c>
      <c r="BQ25" s="681">
        <v>9.9805740000000007</v>
      </c>
      <c r="BR25" s="681">
        <v>10.078720000000001</v>
      </c>
      <c r="BS25" s="681">
        <v>9.1056290000000004</v>
      </c>
      <c r="BT25" s="681">
        <v>8.2455049999999996</v>
      </c>
      <c r="BU25" s="681">
        <v>7.6353150000000003</v>
      </c>
      <c r="BV25" s="681">
        <v>7.8521029999999996</v>
      </c>
    </row>
    <row r="26" spans="1:74" ht="11.15" customHeight="1" x14ac:dyDescent="0.25">
      <c r="A26" s="111" t="s">
        <v>1160</v>
      </c>
      <c r="B26" s="199" t="s">
        <v>240</v>
      </c>
      <c r="C26" s="680">
        <v>13.147461979999999</v>
      </c>
      <c r="D26" s="680">
        <v>12.33787609</v>
      </c>
      <c r="E26" s="680">
        <v>13.87806048</v>
      </c>
      <c r="F26" s="680">
        <v>12.8591391</v>
      </c>
      <c r="G26" s="680">
        <v>12.744241580000001</v>
      </c>
      <c r="H26" s="680">
        <v>13.46661385</v>
      </c>
      <c r="I26" s="680">
        <v>15.01439768</v>
      </c>
      <c r="J26" s="680">
        <v>16.4098142</v>
      </c>
      <c r="K26" s="680">
        <v>12.590876039999999</v>
      </c>
      <c r="L26" s="680">
        <v>14.28737827</v>
      </c>
      <c r="M26" s="680">
        <v>11.99054057</v>
      </c>
      <c r="N26" s="680">
        <v>12.92652318</v>
      </c>
      <c r="O26" s="680">
        <v>13.29292553</v>
      </c>
      <c r="P26" s="680">
        <v>11.943961209999999</v>
      </c>
      <c r="Q26" s="680">
        <v>13.196361530000001</v>
      </c>
      <c r="R26" s="680">
        <v>12.677048360000001</v>
      </c>
      <c r="S26" s="680">
        <v>13.08280021</v>
      </c>
      <c r="T26" s="680">
        <v>12.65922488</v>
      </c>
      <c r="U26" s="680">
        <v>14.913349719999999</v>
      </c>
      <c r="V26" s="680">
        <v>15.10190639</v>
      </c>
      <c r="W26" s="680">
        <v>13.58906133</v>
      </c>
      <c r="X26" s="680">
        <v>14.237821520000001</v>
      </c>
      <c r="Y26" s="680">
        <v>11.39661731</v>
      </c>
      <c r="Z26" s="680">
        <v>13.880908</v>
      </c>
      <c r="AA26" s="680">
        <v>13.13990897</v>
      </c>
      <c r="AB26" s="680">
        <v>11.53004016</v>
      </c>
      <c r="AC26" s="680">
        <v>12.9180777</v>
      </c>
      <c r="AD26" s="680">
        <v>11.17134358</v>
      </c>
      <c r="AE26" s="680">
        <v>10.777400480000001</v>
      </c>
      <c r="AF26" s="680">
        <v>12.327765729999999</v>
      </c>
      <c r="AG26" s="680">
        <v>14.481208970000001</v>
      </c>
      <c r="AH26" s="680">
        <v>12.74740896</v>
      </c>
      <c r="AI26" s="680">
        <v>13.00803865</v>
      </c>
      <c r="AJ26" s="680">
        <v>13.63790081</v>
      </c>
      <c r="AK26" s="680">
        <v>10.975699029999999</v>
      </c>
      <c r="AL26" s="680">
        <v>13.347879949999999</v>
      </c>
      <c r="AM26" s="680">
        <v>11.474752430000001</v>
      </c>
      <c r="AN26" s="680">
        <v>10.27026989</v>
      </c>
      <c r="AO26" s="680">
        <v>13.421967370000001</v>
      </c>
      <c r="AP26" s="680">
        <v>10.060595169999999</v>
      </c>
      <c r="AQ26" s="680">
        <v>11.358971199999999</v>
      </c>
      <c r="AR26" s="680">
        <v>13.876084540000001</v>
      </c>
      <c r="AS26" s="680">
        <v>14.57096172</v>
      </c>
      <c r="AT26" s="680">
        <v>14.935868620000001</v>
      </c>
      <c r="AU26" s="680">
        <v>13.59132451</v>
      </c>
      <c r="AV26" s="680">
        <v>13.754847290000001</v>
      </c>
      <c r="AW26" s="680">
        <v>12.62967008</v>
      </c>
      <c r="AX26" s="680">
        <v>13.234373079999999</v>
      </c>
      <c r="AY26" s="680">
        <v>13.02253453</v>
      </c>
      <c r="AZ26" s="680">
        <v>10.56745441</v>
      </c>
      <c r="BA26" s="680">
        <v>14.025620976000001</v>
      </c>
      <c r="BB26" s="681">
        <v>10.42141</v>
      </c>
      <c r="BC26" s="681">
        <v>11.593070000000001</v>
      </c>
      <c r="BD26" s="681">
        <v>14.07822</v>
      </c>
      <c r="BE26" s="681">
        <v>14.26247</v>
      </c>
      <c r="BF26" s="681">
        <v>14.64015</v>
      </c>
      <c r="BG26" s="681">
        <v>13.556620000000001</v>
      </c>
      <c r="BH26" s="681">
        <v>13.728949999999999</v>
      </c>
      <c r="BI26" s="681">
        <v>12.958259999999999</v>
      </c>
      <c r="BJ26" s="681">
        <v>13.130140000000001</v>
      </c>
      <c r="BK26" s="681">
        <v>13.178430000000001</v>
      </c>
      <c r="BL26" s="681">
        <v>10.592359999999999</v>
      </c>
      <c r="BM26" s="681">
        <v>14.12335</v>
      </c>
      <c r="BN26" s="681">
        <v>10.36159</v>
      </c>
      <c r="BO26" s="681">
        <v>11.571400000000001</v>
      </c>
      <c r="BP26" s="681">
        <v>14.043900000000001</v>
      </c>
      <c r="BQ26" s="681">
        <v>14.20928</v>
      </c>
      <c r="BR26" s="681">
        <v>14.563650000000001</v>
      </c>
      <c r="BS26" s="681">
        <v>13.470610000000001</v>
      </c>
      <c r="BT26" s="681">
        <v>13.630050000000001</v>
      </c>
      <c r="BU26" s="681">
        <v>12.85932</v>
      </c>
      <c r="BV26" s="681">
        <v>13.02684</v>
      </c>
    </row>
    <row r="27" spans="1:74" ht="11.15" customHeight="1" x14ac:dyDescent="0.25">
      <c r="A27" s="111" t="s">
        <v>1161</v>
      </c>
      <c r="B27" s="199" t="s">
        <v>241</v>
      </c>
      <c r="C27" s="680">
        <v>0.48640008000000001</v>
      </c>
      <c r="D27" s="680">
        <v>0.46183650999999998</v>
      </c>
      <c r="E27" s="680">
        <v>0.46886464999999999</v>
      </c>
      <c r="F27" s="680">
        <v>0.46689483999999998</v>
      </c>
      <c r="G27" s="680">
        <v>0.46332676</v>
      </c>
      <c r="H27" s="680">
        <v>0.46062157999999997</v>
      </c>
      <c r="I27" s="680">
        <v>0.48620303999999998</v>
      </c>
      <c r="J27" s="680">
        <v>0.49194241</v>
      </c>
      <c r="K27" s="680">
        <v>0.46803676999999999</v>
      </c>
      <c r="L27" s="680">
        <v>0.48588360000000003</v>
      </c>
      <c r="M27" s="680">
        <v>0.47007567</v>
      </c>
      <c r="N27" s="680">
        <v>0.46898107999999999</v>
      </c>
      <c r="O27" s="680">
        <v>0.48635547000000001</v>
      </c>
      <c r="P27" s="680">
        <v>0.43634964999999998</v>
      </c>
      <c r="Q27" s="680">
        <v>0.4546422</v>
      </c>
      <c r="R27" s="680">
        <v>0.45419042999999998</v>
      </c>
      <c r="S27" s="680">
        <v>0.46472182000000001</v>
      </c>
      <c r="T27" s="680">
        <v>0.46747663</v>
      </c>
      <c r="U27" s="680">
        <v>0.49076015000000001</v>
      </c>
      <c r="V27" s="680">
        <v>0.50425381999999996</v>
      </c>
      <c r="W27" s="680">
        <v>0.48558625</v>
      </c>
      <c r="X27" s="680">
        <v>0.49323091000000002</v>
      </c>
      <c r="Y27" s="680">
        <v>0.47567861</v>
      </c>
      <c r="Z27" s="680">
        <v>0.48346610000000001</v>
      </c>
      <c r="AA27" s="680">
        <v>0.48332563000000001</v>
      </c>
      <c r="AB27" s="680">
        <v>0.45793530999999998</v>
      </c>
      <c r="AC27" s="680">
        <v>0.45966076</v>
      </c>
      <c r="AD27" s="680">
        <v>0.38239532999999998</v>
      </c>
      <c r="AE27" s="680">
        <v>0.38466419000000002</v>
      </c>
      <c r="AF27" s="680">
        <v>0.40481718</v>
      </c>
      <c r="AG27" s="680">
        <v>0.43126882</v>
      </c>
      <c r="AH27" s="680">
        <v>0.43554092999999999</v>
      </c>
      <c r="AI27" s="680">
        <v>0.42153709</v>
      </c>
      <c r="AJ27" s="680">
        <v>0.44583267999999998</v>
      </c>
      <c r="AK27" s="680">
        <v>0.44753511000000001</v>
      </c>
      <c r="AL27" s="680">
        <v>0.45390397999999998</v>
      </c>
      <c r="AM27" s="680">
        <v>0.43862167000000002</v>
      </c>
      <c r="AN27" s="680">
        <v>0.40868520000000003</v>
      </c>
      <c r="AO27" s="680">
        <v>0.44601540000000001</v>
      </c>
      <c r="AP27" s="680">
        <v>0.41627423000000002</v>
      </c>
      <c r="AQ27" s="680">
        <v>0.43617270000000002</v>
      </c>
      <c r="AR27" s="680">
        <v>0.43266115999999999</v>
      </c>
      <c r="AS27" s="680">
        <v>0.44607639999999998</v>
      </c>
      <c r="AT27" s="680">
        <v>0.45179603000000002</v>
      </c>
      <c r="AU27" s="680">
        <v>0.44077097999999998</v>
      </c>
      <c r="AV27" s="680">
        <v>0.44853716999999999</v>
      </c>
      <c r="AW27" s="680">
        <v>0.45792372999999997</v>
      </c>
      <c r="AX27" s="680">
        <v>0.46721801000000002</v>
      </c>
      <c r="AY27" s="680">
        <v>0.45298208000000001</v>
      </c>
      <c r="AZ27" s="680">
        <v>0.42948192000000002</v>
      </c>
      <c r="BA27" s="680">
        <v>0.45104442</v>
      </c>
      <c r="BB27" s="681">
        <v>0.44203769999999998</v>
      </c>
      <c r="BC27" s="681">
        <v>0.45030249999999999</v>
      </c>
      <c r="BD27" s="681">
        <v>0.44508189999999997</v>
      </c>
      <c r="BE27" s="681">
        <v>0.46259820000000001</v>
      </c>
      <c r="BF27" s="681">
        <v>0.47468050000000001</v>
      </c>
      <c r="BG27" s="681">
        <v>0.45941969999999999</v>
      </c>
      <c r="BH27" s="681">
        <v>0.47099649999999998</v>
      </c>
      <c r="BI27" s="681">
        <v>0.46345429999999999</v>
      </c>
      <c r="BJ27" s="681">
        <v>0.45648060000000001</v>
      </c>
      <c r="BK27" s="681">
        <v>0.4578759</v>
      </c>
      <c r="BL27" s="681">
        <v>0.4333825</v>
      </c>
      <c r="BM27" s="681">
        <v>0.4559105</v>
      </c>
      <c r="BN27" s="681">
        <v>0.44756479999999998</v>
      </c>
      <c r="BO27" s="681">
        <v>0.4564126</v>
      </c>
      <c r="BP27" s="681">
        <v>0.45142290000000002</v>
      </c>
      <c r="BQ27" s="681">
        <v>0.46985519999999997</v>
      </c>
      <c r="BR27" s="681">
        <v>0.48258849999999998</v>
      </c>
      <c r="BS27" s="681">
        <v>0.46765580000000001</v>
      </c>
      <c r="BT27" s="681">
        <v>0.47960960000000002</v>
      </c>
      <c r="BU27" s="681">
        <v>0.47182819999999998</v>
      </c>
      <c r="BV27" s="681">
        <v>0.47596430000000001</v>
      </c>
    </row>
    <row r="28" spans="1:74" ht="11.15" customHeight="1" x14ac:dyDescent="0.25">
      <c r="A28" s="111" t="s">
        <v>1162</v>
      </c>
      <c r="B28" s="199" t="s">
        <v>440</v>
      </c>
      <c r="C28" s="680">
        <v>114.92525915</v>
      </c>
      <c r="D28" s="680">
        <v>102.68544876999999</v>
      </c>
      <c r="E28" s="680">
        <v>108.10834278</v>
      </c>
      <c r="F28" s="680">
        <v>103.33147963</v>
      </c>
      <c r="G28" s="680">
        <v>113.17548257999999</v>
      </c>
      <c r="H28" s="680">
        <v>122.01117547</v>
      </c>
      <c r="I28" s="680">
        <v>131.52157206000001</v>
      </c>
      <c r="J28" s="680">
        <v>134.84807015999999</v>
      </c>
      <c r="K28" s="680">
        <v>122.03347847000001</v>
      </c>
      <c r="L28" s="680">
        <v>116.13334136</v>
      </c>
      <c r="M28" s="680">
        <v>104.98311214</v>
      </c>
      <c r="N28" s="680">
        <v>107.99808272</v>
      </c>
      <c r="O28" s="680">
        <v>112.0123883</v>
      </c>
      <c r="P28" s="680">
        <v>102.07087865</v>
      </c>
      <c r="Q28" s="680">
        <v>107.46819988</v>
      </c>
      <c r="R28" s="680">
        <v>102.44593962</v>
      </c>
      <c r="S28" s="680">
        <v>111.20095272</v>
      </c>
      <c r="T28" s="680">
        <v>115.74502704</v>
      </c>
      <c r="U28" s="680">
        <v>130.95145260999999</v>
      </c>
      <c r="V28" s="680">
        <v>130.77617383</v>
      </c>
      <c r="W28" s="680">
        <v>122.05915072000001</v>
      </c>
      <c r="X28" s="680">
        <v>115.30490274</v>
      </c>
      <c r="Y28" s="680">
        <v>102.84001359</v>
      </c>
      <c r="Z28" s="680">
        <v>108.00147573</v>
      </c>
      <c r="AA28" s="680">
        <v>109.81219557999999</v>
      </c>
      <c r="AB28" s="680">
        <v>103.01476878</v>
      </c>
      <c r="AC28" s="680">
        <v>104.10984329999999</v>
      </c>
      <c r="AD28" s="680">
        <v>91.405772409999997</v>
      </c>
      <c r="AE28" s="680">
        <v>94.299162929999994</v>
      </c>
      <c r="AF28" s="680">
        <v>109.59271993</v>
      </c>
      <c r="AG28" s="680">
        <v>127.10748119</v>
      </c>
      <c r="AH28" s="680">
        <v>123.0568842</v>
      </c>
      <c r="AI28" s="680">
        <v>113.21974254</v>
      </c>
      <c r="AJ28" s="680">
        <v>108.46818857</v>
      </c>
      <c r="AK28" s="680">
        <v>97.896620040000002</v>
      </c>
      <c r="AL28" s="680">
        <v>105.45620390000001</v>
      </c>
      <c r="AM28" s="680">
        <v>104.13520396</v>
      </c>
      <c r="AN28" s="680">
        <v>98.028176770000002</v>
      </c>
      <c r="AO28" s="680">
        <v>102.11220831</v>
      </c>
      <c r="AP28" s="680">
        <v>98.199877459999996</v>
      </c>
      <c r="AQ28" s="680">
        <v>104.40325306</v>
      </c>
      <c r="AR28" s="680">
        <v>118.87871692</v>
      </c>
      <c r="AS28" s="680">
        <v>127.40383592000001</v>
      </c>
      <c r="AT28" s="680">
        <v>130.99808356</v>
      </c>
      <c r="AU28" s="680">
        <v>118.79316872</v>
      </c>
      <c r="AV28" s="680">
        <v>112.16077102</v>
      </c>
      <c r="AW28" s="680">
        <v>103.31097541</v>
      </c>
      <c r="AX28" s="680">
        <v>106.35729963999999</v>
      </c>
      <c r="AY28" s="680">
        <v>112.24771502999999</v>
      </c>
      <c r="AZ28" s="680">
        <v>99.999374540999995</v>
      </c>
      <c r="BA28" s="680">
        <v>106.40140601</v>
      </c>
      <c r="BB28" s="681">
        <v>101.2743</v>
      </c>
      <c r="BC28" s="681">
        <v>108.4419</v>
      </c>
      <c r="BD28" s="681">
        <v>121.081</v>
      </c>
      <c r="BE28" s="681">
        <v>131.023</v>
      </c>
      <c r="BF28" s="681">
        <v>132.03909999999999</v>
      </c>
      <c r="BG28" s="681">
        <v>119.82859999999999</v>
      </c>
      <c r="BH28" s="681">
        <v>113.5719</v>
      </c>
      <c r="BI28" s="681">
        <v>104.5057</v>
      </c>
      <c r="BJ28" s="681">
        <v>107.09529999999999</v>
      </c>
      <c r="BK28" s="681">
        <v>112.6142</v>
      </c>
      <c r="BL28" s="681">
        <v>100.2972</v>
      </c>
      <c r="BM28" s="681">
        <v>107.4121</v>
      </c>
      <c r="BN28" s="681">
        <v>101.7835</v>
      </c>
      <c r="BO28" s="681">
        <v>108.6658</v>
      </c>
      <c r="BP28" s="681">
        <v>121.0947</v>
      </c>
      <c r="BQ28" s="681">
        <v>131.4314</v>
      </c>
      <c r="BR28" s="681">
        <v>132.4802</v>
      </c>
      <c r="BS28" s="681">
        <v>120.20099999999999</v>
      </c>
      <c r="BT28" s="681">
        <v>113.89570000000001</v>
      </c>
      <c r="BU28" s="681">
        <v>104.8026</v>
      </c>
      <c r="BV28" s="681">
        <v>107.4165</v>
      </c>
    </row>
    <row r="29" spans="1:74" ht="11.15" customHeight="1" x14ac:dyDescent="0.25">
      <c r="A29" s="111"/>
      <c r="B29" s="113" t="s">
        <v>29</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2"/>
      <c r="AL29" s="682"/>
      <c r="AM29" s="682"/>
      <c r="AN29" s="682"/>
      <c r="AO29" s="682"/>
      <c r="AP29" s="682"/>
      <c r="AQ29" s="682"/>
      <c r="AR29" s="682"/>
      <c r="AS29" s="682"/>
      <c r="AT29" s="682"/>
      <c r="AU29" s="682"/>
      <c r="AV29" s="682"/>
      <c r="AW29" s="682"/>
      <c r="AX29" s="682"/>
      <c r="AY29" s="682"/>
      <c r="AZ29" s="682"/>
      <c r="BA29" s="682"/>
      <c r="BB29" s="683"/>
      <c r="BC29" s="683"/>
      <c r="BD29" s="683"/>
      <c r="BE29" s="683"/>
      <c r="BF29" s="683"/>
      <c r="BG29" s="683"/>
      <c r="BH29" s="683"/>
      <c r="BI29" s="683"/>
      <c r="BJ29" s="683"/>
      <c r="BK29" s="683"/>
      <c r="BL29" s="683"/>
      <c r="BM29" s="683"/>
      <c r="BN29" s="683"/>
      <c r="BO29" s="683"/>
      <c r="BP29" s="683"/>
      <c r="BQ29" s="683"/>
      <c r="BR29" s="683"/>
      <c r="BS29" s="683"/>
      <c r="BT29" s="683"/>
      <c r="BU29" s="683"/>
      <c r="BV29" s="683"/>
    </row>
    <row r="30" spans="1:74" ht="11.15" customHeight="1" x14ac:dyDescent="0.25">
      <c r="A30" s="111" t="s">
        <v>1163</v>
      </c>
      <c r="B30" s="199" t="s">
        <v>432</v>
      </c>
      <c r="C30" s="680">
        <v>1.43380653</v>
      </c>
      <c r="D30" s="680">
        <v>1.26232473</v>
      </c>
      <c r="E30" s="680">
        <v>1.39446588</v>
      </c>
      <c r="F30" s="680">
        <v>1.3446336000000001</v>
      </c>
      <c r="G30" s="680">
        <v>1.4792108799999999</v>
      </c>
      <c r="H30" s="680">
        <v>1.4055655600000001</v>
      </c>
      <c r="I30" s="680">
        <v>1.4656609700000001</v>
      </c>
      <c r="J30" s="680">
        <v>1.62379531</v>
      </c>
      <c r="K30" s="680">
        <v>1.43252449</v>
      </c>
      <c r="L30" s="680">
        <v>1.4844427499999999</v>
      </c>
      <c r="M30" s="680">
        <v>1.4133998400000001</v>
      </c>
      <c r="N30" s="680">
        <v>1.31375346</v>
      </c>
      <c r="O30" s="680">
        <v>1.4350039299999999</v>
      </c>
      <c r="P30" s="680">
        <v>1.1792938900000001</v>
      </c>
      <c r="Q30" s="680">
        <v>1.37252489</v>
      </c>
      <c r="R30" s="680">
        <v>1.29629039</v>
      </c>
      <c r="S30" s="680">
        <v>1.39651744</v>
      </c>
      <c r="T30" s="680">
        <v>1.2900867199999999</v>
      </c>
      <c r="U30" s="680">
        <v>1.5399985199999999</v>
      </c>
      <c r="V30" s="680">
        <v>1.4370146399999999</v>
      </c>
      <c r="W30" s="680">
        <v>1.28823636</v>
      </c>
      <c r="X30" s="680">
        <v>1.39710819</v>
      </c>
      <c r="Y30" s="680">
        <v>1.3053591499999999</v>
      </c>
      <c r="Z30" s="680">
        <v>1.29702691</v>
      </c>
      <c r="AA30" s="680">
        <v>1.31252122</v>
      </c>
      <c r="AB30" s="680">
        <v>1.27990721</v>
      </c>
      <c r="AC30" s="680">
        <v>1.2753183299999999</v>
      </c>
      <c r="AD30" s="680">
        <v>1.16475302</v>
      </c>
      <c r="AE30" s="680">
        <v>1.19960632</v>
      </c>
      <c r="AF30" s="680">
        <v>1.30043288</v>
      </c>
      <c r="AG30" s="680">
        <v>1.40562034</v>
      </c>
      <c r="AH30" s="680">
        <v>1.36958069</v>
      </c>
      <c r="AI30" s="680">
        <v>1.3501852999999999</v>
      </c>
      <c r="AJ30" s="680">
        <v>1.31621207</v>
      </c>
      <c r="AK30" s="680">
        <v>1.28516407</v>
      </c>
      <c r="AL30" s="680">
        <v>1.3240466099999999</v>
      </c>
      <c r="AM30" s="680">
        <v>1.27730141</v>
      </c>
      <c r="AN30" s="680">
        <v>1.2009444300000001</v>
      </c>
      <c r="AO30" s="680">
        <v>1.2779371399999999</v>
      </c>
      <c r="AP30" s="680">
        <v>1.2460577799999999</v>
      </c>
      <c r="AQ30" s="680">
        <v>1.3567905300000001</v>
      </c>
      <c r="AR30" s="680">
        <v>1.37846578</v>
      </c>
      <c r="AS30" s="680">
        <v>1.3707574600000001</v>
      </c>
      <c r="AT30" s="680">
        <v>1.4476812400000001</v>
      </c>
      <c r="AU30" s="680">
        <v>1.33539531</v>
      </c>
      <c r="AV30" s="680">
        <v>1.30876522</v>
      </c>
      <c r="AW30" s="680">
        <v>1.28403603</v>
      </c>
      <c r="AX30" s="680">
        <v>1.26718829</v>
      </c>
      <c r="AY30" s="680">
        <v>1.29464264</v>
      </c>
      <c r="AZ30" s="680">
        <v>1.2403737484999999</v>
      </c>
      <c r="BA30" s="680">
        <v>1.3341968885</v>
      </c>
      <c r="BB30" s="681">
        <v>1.24796</v>
      </c>
      <c r="BC30" s="681">
        <v>1.3579619999999999</v>
      </c>
      <c r="BD30" s="681">
        <v>1.3791720000000001</v>
      </c>
      <c r="BE30" s="681">
        <v>1.3684540000000001</v>
      </c>
      <c r="BF30" s="681">
        <v>1.453298</v>
      </c>
      <c r="BG30" s="681">
        <v>1.353871</v>
      </c>
      <c r="BH30" s="681">
        <v>1.316006</v>
      </c>
      <c r="BI30" s="681">
        <v>1.2904100000000001</v>
      </c>
      <c r="BJ30" s="681">
        <v>1.275523</v>
      </c>
      <c r="BK30" s="681">
        <v>1.3019559999999999</v>
      </c>
      <c r="BL30" s="681">
        <v>1.248203</v>
      </c>
      <c r="BM30" s="681">
        <v>1.342541</v>
      </c>
      <c r="BN30" s="681">
        <v>1.254947</v>
      </c>
      <c r="BO30" s="681">
        <v>1.3644540000000001</v>
      </c>
      <c r="BP30" s="681">
        <v>1.3849640000000001</v>
      </c>
      <c r="BQ30" s="681">
        <v>1.3741989999999999</v>
      </c>
      <c r="BR30" s="681">
        <v>1.4585520000000001</v>
      </c>
      <c r="BS30" s="681">
        <v>1.35775</v>
      </c>
      <c r="BT30" s="681">
        <v>1.317639</v>
      </c>
      <c r="BU30" s="681">
        <v>1.2914110000000001</v>
      </c>
      <c r="BV30" s="681">
        <v>1.276227</v>
      </c>
    </row>
    <row r="31" spans="1:74" ht="11.15" customHeight="1" x14ac:dyDescent="0.25">
      <c r="A31" s="111" t="s">
        <v>1164</v>
      </c>
      <c r="B31" s="184" t="s">
        <v>465</v>
      </c>
      <c r="C31" s="680">
        <v>6.0599675099999999</v>
      </c>
      <c r="D31" s="680">
        <v>6.0269585599999997</v>
      </c>
      <c r="E31" s="680">
        <v>5.9662214499999999</v>
      </c>
      <c r="F31" s="680">
        <v>5.9677148799999999</v>
      </c>
      <c r="G31" s="680">
        <v>6.1550004899999999</v>
      </c>
      <c r="H31" s="680">
        <v>5.9653147799999999</v>
      </c>
      <c r="I31" s="680">
        <v>6.5849572199999997</v>
      </c>
      <c r="J31" s="680">
        <v>6.8358359499999999</v>
      </c>
      <c r="K31" s="680">
        <v>6.6388560500000002</v>
      </c>
      <c r="L31" s="680">
        <v>6.0551787099999999</v>
      </c>
      <c r="M31" s="680">
        <v>5.8768999600000003</v>
      </c>
      <c r="N31" s="680">
        <v>6.4684914500000001</v>
      </c>
      <c r="O31" s="680">
        <v>6.1816296199999998</v>
      </c>
      <c r="P31" s="680">
        <v>5.8741568300000004</v>
      </c>
      <c r="Q31" s="680">
        <v>6.0381942200000003</v>
      </c>
      <c r="R31" s="680">
        <v>5.8410576799999996</v>
      </c>
      <c r="S31" s="680">
        <v>5.9111843899999998</v>
      </c>
      <c r="T31" s="680">
        <v>6.1959807299999996</v>
      </c>
      <c r="U31" s="680">
        <v>6.8888989599999997</v>
      </c>
      <c r="V31" s="680">
        <v>6.85973335</v>
      </c>
      <c r="W31" s="680">
        <v>6.5343707899999997</v>
      </c>
      <c r="X31" s="680">
        <v>6.4271571400000003</v>
      </c>
      <c r="Y31" s="680">
        <v>6.1577700200000001</v>
      </c>
      <c r="Z31" s="680">
        <v>6.0511102699999997</v>
      </c>
      <c r="AA31" s="680">
        <v>6.2791551400000003</v>
      </c>
      <c r="AB31" s="680">
        <v>6.0596968100000002</v>
      </c>
      <c r="AC31" s="680">
        <v>6.0188983399999998</v>
      </c>
      <c r="AD31" s="680">
        <v>5.4500899799999996</v>
      </c>
      <c r="AE31" s="680">
        <v>5.3142219300000004</v>
      </c>
      <c r="AF31" s="680">
        <v>5.85192669</v>
      </c>
      <c r="AG31" s="680">
        <v>6.4287500199999998</v>
      </c>
      <c r="AH31" s="680">
        <v>6.4961399699999998</v>
      </c>
      <c r="AI31" s="680">
        <v>6.0624128400000004</v>
      </c>
      <c r="AJ31" s="680">
        <v>6.1300062500000001</v>
      </c>
      <c r="AK31" s="680">
        <v>5.7798769800000001</v>
      </c>
      <c r="AL31" s="680">
        <v>6.0819620700000003</v>
      </c>
      <c r="AM31" s="680">
        <v>5.9092467600000003</v>
      </c>
      <c r="AN31" s="680">
        <v>5.7815825800000002</v>
      </c>
      <c r="AO31" s="680">
        <v>5.93982718</v>
      </c>
      <c r="AP31" s="680">
        <v>5.8437428799999998</v>
      </c>
      <c r="AQ31" s="680">
        <v>6.0512693000000004</v>
      </c>
      <c r="AR31" s="680">
        <v>6.0398548400000003</v>
      </c>
      <c r="AS31" s="680">
        <v>6.45584033</v>
      </c>
      <c r="AT31" s="680">
        <v>6.6147178699999998</v>
      </c>
      <c r="AU31" s="680">
        <v>6.3526448499999999</v>
      </c>
      <c r="AV31" s="680">
        <v>6.1453878700000004</v>
      </c>
      <c r="AW31" s="680">
        <v>5.8648444099999999</v>
      </c>
      <c r="AX31" s="680">
        <v>6.1188850700000001</v>
      </c>
      <c r="AY31" s="680">
        <v>6.2377822099999998</v>
      </c>
      <c r="AZ31" s="680">
        <v>5.9999913426000004</v>
      </c>
      <c r="BA31" s="680">
        <v>6.2193840890000001</v>
      </c>
      <c r="BB31" s="681">
        <v>6.0572090000000003</v>
      </c>
      <c r="BC31" s="681">
        <v>6.2555430000000003</v>
      </c>
      <c r="BD31" s="681">
        <v>6.2593399999999999</v>
      </c>
      <c r="BE31" s="681">
        <v>6.6535820000000001</v>
      </c>
      <c r="BF31" s="681">
        <v>6.823086</v>
      </c>
      <c r="BG31" s="681">
        <v>6.5576049999999997</v>
      </c>
      <c r="BH31" s="681">
        <v>6.2443470000000003</v>
      </c>
      <c r="BI31" s="681">
        <v>5.9512070000000001</v>
      </c>
      <c r="BJ31" s="681">
        <v>6.2269579999999998</v>
      </c>
      <c r="BK31" s="681">
        <v>6.3295089999999998</v>
      </c>
      <c r="BL31" s="681">
        <v>6.1191440000000004</v>
      </c>
      <c r="BM31" s="681">
        <v>6.3470930000000001</v>
      </c>
      <c r="BN31" s="681">
        <v>6.1581809999999999</v>
      </c>
      <c r="BO31" s="681">
        <v>6.3371079999999997</v>
      </c>
      <c r="BP31" s="681">
        <v>6.3311390000000003</v>
      </c>
      <c r="BQ31" s="681">
        <v>6.7188730000000003</v>
      </c>
      <c r="BR31" s="681">
        <v>6.8801290000000002</v>
      </c>
      <c r="BS31" s="681">
        <v>6.6074529999999996</v>
      </c>
      <c r="BT31" s="681">
        <v>6.2920429999999996</v>
      </c>
      <c r="BU31" s="681">
        <v>5.9981920000000004</v>
      </c>
      <c r="BV31" s="681">
        <v>6.2832780000000001</v>
      </c>
    </row>
    <row r="32" spans="1:74" ht="11.15" customHeight="1" x14ac:dyDescent="0.25">
      <c r="A32" s="111" t="s">
        <v>1165</v>
      </c>
      <c r="B32" s="199" t="s">
        <v>433</v>
      </c>
      <c r="C32" s="680">
        <v>15.824887909999999</v>
      </c>
      <c r="D32" s="680">
        <v>15.18508405</v>
      </c>
      <c r="E32" s="680">
        <v>16.402493450000001</v>
      </c>
      <c r="F32" s="680">
        <v>15.508455250000001</v>
      </c>
      <c r="G32" s="680">
        <v>16.989744210000001</v>
      </c>
      <c r="H32" s="680">
        <v>16.831372649999999</v>
      </c>
      <c r="I32" s="680">
        <v>17.05849615</v>
      </c>
      <c r="J32" s="680">
        <v>17.76292325</v>
      </c>
      <c r="K32" s="680">
        <v>16.32025514</v>
      </c>
      <c r="L32" s="680">
        <v>16.470592249999999</v>
      </c>
      <c r="M32" s="680">
        <v>15.80578021</v>
      </c>
      <c r="N32" s="680">
        <v>15.71455154</v>
      </c>
      <c r="O32" s="680">
        <v>16.236842840000001</v>
      </c>
      <c r="P32" s="680">
        <v>15.04270513</v>
      </c>
      <c r="Q32" s="680">
        <v>16.17853126</v>
      </c>
      <c r="R32" s="680">
        <v>15.57486186</v>
      </c>
      <c r="S32" s="680">
        <v>16.302559850000002</v>
      </c>
      <c r="T32" s="680">
        <v>16.042539359999999</v>
      </c>
      <c r="U32" s="680">
        <v>17.13657925</v>
      </c>
      <c r="V32" s="680">
        <v>17.177147179999999</v>
      </c>
      <c r="W32" s="680">
        <v>16.290342200000001</v>
      </c>
      <c r="X32" s="680">
        <v>15.91427373</v>
      </c>
      <c r="Y32" s="680">
        <v>15.25388368</v>
      </c>
      <c r="Z32" s="680">
        <v>15.167302680000001</v>
      </c>
      <c r="AA32" s="680">
        <v>15.42233929</v>
      </c>
      <c r="AB32" s="680">
        <v>15.259150679999999</v>
      </c>
      <c r="AC32" s="680">
        <v>15.433034080000001</v>
      </c>
      <c r="AD32" s="680">
        <v>12.487599550000001</v>
      </c>
      <c r="AE32" s="680">
        <v>12.87105743</v>
      </c>
      <c r="AF32" s="680">
        <v>14.336797880000001</v>
      </c>
      <c r="AG32" s="680">
        <v>15.74164133</v>
      </c>
      <c r="AH32" s="680">
        <v>15.9922942</v>
      </c>
      <c r="AI32" s="680">
        <v>15.02084556</v>
      </c>
      <c r="AJ32" s="680">
        <v>15.42915002</v>
      </c>
      <c r="AK32" s="680">
        <v>14.54872101</v>
      </c>
      <c r="AL32" s="680">
        <v>14.72431802</v>
      </c>
      <c r="AM32" s="680">
        <v>14.9348432</v>
      </c>
      <c r="AN32" s="680">
        <v>14.359998040000001</v>
      </c>
      <c r="AO32" s="680">
        <v>15.203027430000001</v>
      </c>
      <c r="AP32" s="680">
        <v>14.76861437</v>
      </c>
      <c r="AQ32" s="680">
        <v>15.69202572</v>
      </c>
      <c r="AR32" s="680">
        <v>15.91327499</v>
      </c>
      <c r="AS32" s="680">
        <v>16.310437360000002</v>
      </c>
      <c r="AT32" s="680">
        <v>16.786211949999998</v>
      </c>
      <c r="AU32" s="680">
        <v>15.533362929999999</v>
      </c>
      <c r="AV32" s="680">
        <v>15.630144980000001</v>
      </c>
      <c r="AW32" s="680">
        <v>15.24384774</v>
      </c>
      <c r="AX32" s="680">
        <v>15.08231501</v>
      </c>
      <c r="AY32" s="680">
        <v>15.627372380000001</v>
      </c>
      <c r="AZ32" s="680">
        <v>15.216630155000001</v>
      </c>
      <c r="BA32" s="680">
        <v>15.76383171</v>
      </c>
      <c r="BB32" s="681">
        <v>15.09877</v>
      </c>
      <c r="BC32" s="681">
        <v>15.99559</v>
      </c>
      <c r="BD32" s="681">
        <v>16.228400000000001</v>
      </c>
      <c r="BE32" s="681">
        <v>16.607330000000001</v>
      </c>
      <c r="BF32" s="681">
        <v>17.21686</v>
      </c>
      <c r="BG32" s="681">
        <v>16.239619999999999</v>
      </c>
      <c r="BH32" s="681">
        <v>16.165890000000001</v>
      </c>
      <c r="BI32" s="681">
        <v>15.719519999999999</v>
      </c>
      <c r="BJ32" s="681">
        <v>15.609579999999999</v>
      </c>
      <c r="BK32" s="681">
        <v>16.159030000000001</v>
      </c>
      <c r="BL32" s="681">
        <v>15.742559999999999</v>
      </c>
      <c r="BM32" s="681">
        <v>16.300460000000001</v>
      </c>
      <c r="BN32" s="681">
        <v>15.5954</v>
      </c>
      <c r="BO32" s="681">
        <v>16.49766</v>
      </c>
      <c r="BP32" s="681">
        <v>16.727699999999999</v>
      </c>
      <c r="BQ32" s="681">
        <v>17.123149999999999</v>
      </c>
      <c r="BR32" s="681">
        <v>17.74033</v>
      </c>
      <c r="BS32" s="681">
        <v>16.714970000000001</v>
      </c>
      <c r="BT32" s="681">
        <v>16.59442</v>
      </c>
      <c r="BU32" s="681">
        <v>16.11936</v>
      </c>
      <c r="BV32" s="681">
        <v>15.99635</v>
      </c>
    </row>
    <row r="33" spans="1:74" ht="11.15" customHeight="1" x14ac:dyDescent="0.25">
      <c r="A33" s="111" t="s">
        <v>1166</v>
      </c>
      <c r="B33" s="199" t="s">
        <v>434</v>
      </c>
      <c r="C33" s="680">
        <v>7.5041570499999999</v>
      </c>
      <c r="D33" s="680">
        <v>7.1676084099999997</v>
      </c>
      <c r="E33" s="680">
        <v>7.5883598299999999</v>
      </c>
      <c r="F33" s="680">
        <v>7.4565604499999996</v>
      </c>
      <c r="G33" s="680">
        <v>7.9841300200000003</v>
      </c>
      <c r="H33" s="680">
        <v>7.9342495199999998</v>
      </c>
      <c r="I33" s="680">
        <v>8.4211882800000009</v>
      </c>
      <c r="J33" s="680">
        <v>8.6538726599999993</v>
      </c>
      <c r="K33" s="680">
        <v>7.9780419299999998</v>
      </c>
      <c r="L33" s="680">
        <v>7.9255393300000003</v>
      </c>
      <c r="M33" s="680">
        <v>7.8104694300000004</v>
      </c>
      <c r="N33" s="680">
        <v>7.6557801200000002</v>
      </c>
      <c r="O33" s="680">
        <v>7.7387971899999997</v>
      </c>
      <c r="P33" s="680">
        <v>7.1054007700000001</v>
      </c>
      <c r="Q33" s="680">
        <v>7.5540236299999997</v>
      </c>
      <c r="R33" s="680">
        <v>7.6711587400000001</v>
      </c>
      <c r="S33" s="680">
        <v>7.8536459599999997</v>
      </c>
      <c r="T33" s="680">
        <v>7.75140999</v>
      </c>
      <c r="U33" s="680">
        <v>8.3582185800000008</v>
      </c>
      <c r="V33" s="680">
        <v>8.4225715900000004</v>
      </c>
      <c r="W33" s="680">
        <v>8.0516144000000001</v>
      </c>
      <c r="X33" s="680">
        <v>7.6982755599999999</v>
      </c>
      <c r="Y33" s="680">
        <v>7.7097825100000001</v>
      </c>
      <c r="Z33" s="680">
        <v>7.6354301199999997</v>
      </c>
      <c r="AA33" s="680">
        <v>7.7566431700000003</v>
      </c>
      <c r="AB33" s="680">
        <v>7.5834322399999996</v>
      </c>
      <c r="AC33" s="680">
        <v>7.7273046299999999</v>
      </c>
      <c r="AD33" s="680">
        <v>7.0664612900000003</v>
      </c>
      <c r="AE33" s="680">
        <v>7.0130022399999996</v>
      </c>
      <c r="AF33" s="680">
        <v>7.4646337000000003</v>
      </c>
      <c r="AG33" s="680">
        <v>8.1047179699999994</v>
      </c>
      <c r="AH33" s="680">
        <v>8.5860737999999994</v>
      </c>
      <c r="AI33" s="680">
        <v>7.8565943100000002</v>
      </c>
      <c r="AJ33" s="680">
        <v>7.8777628000000002</v>
      </c>
      <c r="AK33" s="680">
        <v>7.7165609000000002</v>
      </c>
      <c r="AL33" s="680">
        <v>7.7842160500000004</v>
      </c>
      <c r="AM33" s="680">
        <v>7.7100339</v>
      </c>
      <c r="AN33" s="680">
        <v>7.4585938399999998</v>
      </c>
      <c r="AO33" s="680">
        <v>7.8108217499999997</v>
      </c>
      <c r="AP33" s="680">
        <v>7.7129656999999998</v>
      </c>
      <c r="AQ33" s="680">
        <v>8.0990400600000001</v>
      </c>
      <c r="AR33" s="680">
        <v>8.4001831199999994</v>
      </c>
      <c r="AS33" s="680">
        <v>8.7770934</v>
      </c>
      <c r="AT33" s="680">
        <v>8.9839049200000005</v>
      </c>
      <c r="AU33" s="680">
        <v>8.2737974100000002</v>
      </c>
      <c r="AV33" s="680">
        <v>8.2754789399999993</v>
      </c>
      <c r="AW33" s="680">
        <v>8.2070000800000003</v>
      </c>
      <c r="AX33" s="680">
        <v>8.1524687399999998</v>
      </c>
      <c r="AY33" s="680">
        <v>8.0371088400000001</v>
      </c>
      <c r="AZ33" s="680">
        <v>7.9186187365</v>
      </c>
      <c r="BA33" s="680">
        <v>8.2324655581999995</v>
      </c>
      <c r="BB33" s="681">
        <v>8.1707000000000001</v>
      </c>
      <c r="BC33" s="681">
        <v>8.5479939999999992</v>
      </c>
      <c r="BD33" s="681">
        <v>8.8851340000000008</v>
      </c>
      <c r="BE33" s="681">
        <v>9.198537</v>
      </c>
      <c r="BF33" s="681">
        <v>9.4785389999999996</v>
      </c>
      <c r="BG33" s="681">
        <v>8.8075770000000002</v>
      </c>
      <c r="BH33" s="681">
        <v>8.6723689999999998</v>
      </c>
      <c r="BI33" s="681">
        <v>8.5139510000000005</v>
      </c>
      <c r="BJ33" s="681">
        <v>8.5645950000000006</v>
      </c>
      <c r="BK33" s="681">
        <v>8.3318539999999999</v>
      </c>
      <c r="BL33" s="681">
        <v>8.2420620000000007</v>
      </c>
      <c r="BM33" s="681">
        <v>8.5735480000000006</v>
      </c>
      <c r="BN33" s="681">
        <v>8.4741359999999997</v>
      </c>
      <c r="BO33" s="681">
        <v>8.8267690000000005</v>
      </c>
      <c r="BP33" s="681">
        <v>9.1551770000000001</v>
      </c>
      <c r="BQ33" s="681">
        <v>9.4716719999999999</v>
      </c>
      <c r="BR33" s="681">
        <v>9.7517879999999995</v>
      </c>
      <c r="BS33" s="681">
        <v>9.0573010000000007</v>
      </c>
      <c r="BT33" s="681">
        <v>8.9067629999999998</v>
      </c>
      <c r="BU33" s="681">
        <v>8.7508660000000003</v>
      </c>
      <c r="BV33" s="681">
        <v>8.8141490000000005</v>
      </c>
    </row>
    <row r="34" spans="1:74" ht="11.15" customHeight="1" x14ac:dyDescent="0.25">
      <c r="A34" s="111" t="s">
        <v>1167</v>
      </c>
      <c r="B34" s="199" t="s">
        <v>435</v>
      </c>
      <c r="C34" s="680">
        <v>11.32414556</v>
      </c>
      <c r="D34" s="680">
        <v>10.53220123</v>
      </c>
      <c r="E34" s="680">
        <v>11.87695021</v>
      </c>
      <c r="F34" s="680">
        <v>11.304557279999999</v>
      </c>
      <c r="G34" s="680">
        <v>12.577802930000001</v>
      </c>
      <c r="H34" s="680">
        <v>12.240039360000001</v>
      </c>
      <c r="I34" s="680">
        <v>12.81598082</v>
      </c>
      <c r="J34" s="680">
        <v>13.00708167</v>
      </c>
      <c r="K34" s="680">
        <v>12.176297780000001</v>
      </c>
      <c r="L34" s="680">
        <v>12.241660899999999</v>
      </c>
      <c r="M34" s="680">
        <v>11.526082799999999</v>
      </c>
      <c r="N34" s="680">
        <v>11.02486553</v>
      </c>
      <c r="O34" s="680">
        <v>11.73870763</v>
      </c>
      <c r="P34" s="680">
        <v>10.55066529</v>
      </c>
      <c r="Q34" s="680">
        <v>11.63030433</v>
      </c>
      <c r="R34" s="680">
        <v>11.52247815</v>
      </c>
      <c r="S34" s="680">
        <v>12.31873571</v>
      </c>
      <c r="T34" s="680">
        <v>11.907871950000001</v>
      </c>
      <c r="U34" s="680">
        <v>12.58716761</v>
      </c>
      <c r="V34" s="680">
        <v>12.546279180000001</v>
      </c>
      <c r="W34" s="680">
        <v>12.0890676</v>
      </c>
      <c r="X34" s="680">
        <v>11.986747210000001</v>
      </c>
      <c r="Y34" s="680">
        <v>11.26937253</v>
      </c>
      <c r="Z34" s="680">
        <v>11.09559393</v>
      </c>
      <c r="AA34" s="680">
        <v>11.33934874</v>
      </c>
      <c r="AB34" s="680">
        <v>11.04042132</v>
      </c>
      <c r="AC34" s="680">
        <v>11.495142299999999</v>
      </c>
      <c r="AD34" s="680">
        <v>10.191146209999999</v>
      </c>
      <c r="AE34" s="680">
        <v>11.00799778</v>
      </c>
      <c r="AF34" s="680">
        <v>10.75782523</v>
      </c>
      <c r="AG34" s="680">
        <v>12.026842370000001</v>
      </c>
      <c r="AH34" s="680">
        <v>12.109597620000001</v>
      </c>
      <c r="AI34" s="680">
        <v>11.08228937</v>
      </c>
      <c r="AJ34" s="680">
        <v>11.79784785</v>
      </c>
      <c r="AK34" s="680">
        <v>12.160597360000001</v>
      </c>
      <c r="AL34" s="680">
        <v>10.617776900000001</v>
      </c>
      <c r="AM34" s="680">
        <v>11.31920234</v>
      </c>
      <c r="AN34" s="680">
        <v>10.96909855</v>
      </c>
      <c r="AO34" s="680">
        <v>11.112209849999999</v>
      </c>
      <c r="AP34" s="680">
        <v>11.417621520000001</v>
      </c>
      <c r="AQ34" s="680">
        <v>12.03275773</v>
      </c>
      <c r="AR34" s="680">
        <v>12.453354020000001</v>
      </c>
      <c r="AS34" s="680">
        <v>13.159988759999999</v>
      </c>
      <c r="AT34" s="680">
        <v>13.13484397</v>
      </c>
      <c r="AU34" s="680">
        <v>11.947235510000001</v>
      </c>
      <c r="AV34" s="680">
        <v>12.40087473</v>
      </c>
      <c r="AW34" s="680">
        <v>12.105585639999999</v>
      </c>
      <c r="AX34" s="680">
        <v>11.615702499999999</v>
      </c>
      <c r="AY34" s="680">
        <v>12.839684549999999</v>
      </c>
      <c r="AZ34" s="680">
        <v>11.850100997</v>
      </c>
      <c r="BA34" s="680">
        <v>11.694833405000001</v>
      </c>
      <c r="BB34" s="681">
        <v>11.793760000000001</v>
      </c>
      <c r="BC34" s="681">
        <v>12.42296</v>
      </c>
      <c r="BD34" s="681">
        <v>12.84891</v>
      </c>
      <c r="BE34" s="681">
        <v>13.471450000000001</v>
      </c>
      <c r="BF34" s="681">
        <v>13.55151</v>
      </c>
      <c r="BG34" s="681">
        <v>12.426869999999999</v>
      </c>
      <c r="BH34" s="681">
        <v>12.752470000000001</v>
      </c>
      <c r="BI34" s="681">
        <v>12.40471</v>
      </c>
      <c r="BJ34" s="681">
        <v>11.92726</v>
      </c>
      <c r="BK34" s="681">
        <v>13.20148</v>
      </c>
      <c r="BL34" s="681">
        <v>12.200369999999999</v>
      </c>
      <c r="BM34" s="681">
        <v>12.029669999999999</v>
      </c>
      <c r="BN34" s="681">
        <v>12.09474</v>
      </c>
      <c r="BO34" s="681">
        <v>12.67821</v>
      </c>
      <c r="BP34" s="681">
        <v>13.10271</v>
      </c>
      <c r="BQ34" s="681">
        <v>13.74175</v>
      </c>
      <c r="BR34" s="681">
        <v>13.822039999999999</v>
      </c>
      <c r="BS34" s="681">
        <v>12.67266</v>
      </c>
      <c r="BT34" s="681">
        <v>12.988630000000001</v>
      </c>
      <c r="BU34" s="681">
        <v>12.63477</v>
      </c>
      <c r="BV34" s="681">
        <v>12.15813</v>
      </c>
    </row>
    <row r="35" spans="1:74" ht="11.15" customHeight="1" x14ac:dyDescent="0.25">
      <c r="A35" s="111" t="s">
        <v>1168</v>
      </c>
      <c r="B35" s="199" t="s">
        <v>436</v>
      </c>
      <c r="C35" s="680">
        <v>8.2000219399999992</v>
      </c>
      <c r="D35" s="680">
        <v>7.6792575999999997</v>
      </c>
      <c r="E35" s="680">
        <v>8.4216642299999993</v>
      </c>
      <c r="F35" s="680">
        <v>8.0931851199999993</v>
      </c>
      <c r="G35" s="680">
        <v>8.4460104200000004</v>
      </c>
      <c r="H35" s="680">
        <v>8.3805143700000002</v>
      </c>
      <c r="I35" s="680">
        <v>8.6978614299999997</v>
      </c>
      <c r="J35" s="680">
        <v>9.04611521</v>
      </c>
      <c r="K35" s="680">
        <v>8.57012003</v>
      </c>
      <c r="L35" s="680">
        <v>8.7250919400000004</v>
      </c>
      <c r="M35" s="680">
        <v>8.2891610199999999</v>
      </c>
      <c r="N35" s="680">
        <v>8.2335196899999996</v>
      </c>
      <c r="O35" s="680">
        <v>8.3868772099999997</v>
      </c>
      <c r="P35" s="680">
        <v>7.8326507400000001</v>
      </c>
      <c r="Q35" s="680">
        <v>8.2675856999999997</v>
      </c>
      <c r="R35" s="680">
        <v>8.1411982999999992</v>
      </c>
      <c r="S35" s="680">
        <v>8.5211938200000006</v>
      </c>
      <c r="T35" s="680">
        <v>8.2730798700000001</v>
      </c>
      <c r="U35" s="680">
        <v>8.54938471</v>
      </c>
      <c r="V35" s="680">
        <v>8.7243933299999998</v>
      </c>
      <c r="W35" s="680">
        <v>8.2592744299999996</v>
      </c>
      <c r="X35" s="680">
        <v>8.1477935200000005</v>
      </c>
      <c r="Y35" s="680">
        <v>7.8054932399999997</v>
      </c>
      <c r="Z35" s="680">
        <v>7.95357615</v>
      </c>
      <c r="AA35" s="680">
        <v>8.1612320199999999</v>
      </c>
      <c r="AB35" s="680">
        <v>7.91611099</v>
      </c>
      <c r="AC35" s="680">
        <v>8.0590866000000005</v>
      </c>
      <c r="AD35" s="680">
        <v>7.2045209000000003</v>
      </c>
      <c r="AE35" s="680">
        <v>7.3094230500000004</v>
      </c>
      <c r="AF35" s="680">
        <v>7.5976531200000004</v>
      </c>
      <c r="AG35" s="680">
        <v>7.9697528699999998</v>
      </c>
      <c r="AH35" s="680">
        <v>8.3047054899999999</v>
      </c>
      <c r="AI35" s="680">
        <v>8.0140090199999996</v>
      </c>
      <c r="AJ35" s="680">
        <v>7.9957447899999998</v>
      </c>
      <c r="AK35" s="680">
        <v>7.7559956000000003</v>
      </c>
      <c r="AL35" s="680">
        <v>8.0133525700000003</v>
      </c>
      <c r="AM35" s="680">
        <v>8.0991868399999998</v>
      </c>
      <c r="AN35" s="680">
        <v>7.4943455700000001</v>
      </c>
      <c r="AO35" s="680">
        <v>8.1251557299999995</v>
      </c>
      <c r="AP35" s="680">
        <v>8.0337373500000009</v>
      </c>
      <c r="AQ35" s="680">
        <v>8.3980766899999999</v>
      </c>
      <c r="AR35" s="680">
        <v>8.5181678200000004</v>
      </c>
      <c r="AS35" s="680">
        <v>8.7195082999999993</v>
      </c>
      <c r="AT35" s="680">
        <v>8.9160916500000003</v>
      </c>
      <c r="AU35" s="680">
        <v>8.4325805200000001</v>
      </c>
      <c r="AV35" s="680">
        <v>8.5184545200000006</v>
      </c>
      <c r="AW35" s="680">
        <v>8.2029678199999996</v>
      </c>
      <c r="AX35" s="680">
        <v>8.26499484</v>
      </c>
      <c r="AY35" s="680">
        <v>8.3920259900000005</v>
      </c>
      <c r="AZ35" s="680">
        <v>8.1642252635000006</v>
      </c>
      <c r="BA35" s="680">
        <v>8.4899363558999994</v>
      </c>
      <c r="BB35" s="681">
        <v>8.2719590000000007</v>
      </c>
      <c r="BC35" s="681">
        <v>8.592212</v>
      </c>
      <c r="BD35" s="681">
        <v>8.6898949999999999</v>
      </c>
      <c r="BE35" s="681">
        <v>8.8500639999999997</v>
      </c>
      <c r="BF35" s="681">
        <v>9.0913810000000002</v>
      </c>
      <c r="BG35" s="681">
        <v>8.6860759999999999</v>
      </c>
      <c r="BH35" s="681">
        <v>8.7015589999999996</v>
      </c>
      <c r="BI35" s="681">
        <v>8.3533369999999998</v>
      </c>
      <c r="BJ35" s="681">
        <v>8.4189520000000009</v>
      </c>
      <c r="BK35" s="681">
        <v>8.5325880000000005</v>
      </c>
      <c r="BL35" s="681">
        <v>8.3003680000000006</v>
      </c>
      <c r="BM35" s="681">
        <v>8.6322969999999994</v>
      </c>
      <c r="BN35" s="681">
        <v>8.4094040000000003</v>
      </c>
      <c r="BO35" s="681">
        <v>8.7283770000000001</v>
      </c>
      <c r="BP35" s="681">
        <v>8.8241320000000005</v>
      </c>
      <c r="BQ35" s="681">
        <v>8.9879709999999999</v>
      </c>
      <c r="BR35" s="681">
        <v>9.2284930000000003</v>
      </c>
      <c r="BS35" s="681">
        <v>8.8118689999999997</v>
      </c>
      <c r="BT35" s="681">
        <v>8.8105419999999999</v>
      </c>
      <c r="BU35" s="681">
        <v>8.4488789999999998</v>
      </c>
      <c r="BV35" s="681">
        <v>8.5079989999999999</v>
      </c>
    </row>
    <row r="36" spans="1:74" ht="11.15" customHeight="1" x14ac:dyDescent="0.25">
      <c r="A36" s="111" t="s">
        <v>1169</v>
      </c>
      <c r="B36" s="199" t="s">
        <v>437</v>
      </c>
      <c r="C36" s="680">
        <v>15.692711210000001</v>
      </c>
      <c r="D36" s="680">
        <v>14.91741987</v>
      </c>
      <c r="E36" s="680">
        <v>15.667024659999999</v>
      </c>
      <c r="F36" s="680">
        <v>15.860186110000001</v>
      </c>
      <c r="G36" s="680">
        <v>17.04970398</v>
      </c>
      <c r="H36" s="680">
        <v>17.109173819999999</v>
      </c>
      <c r="I36" s="680">
        <v>17.408842870000001</v>
      </c>
      <c r="J36" s="680">
        <v>17.937814629999998</v>
      </c>
      <c r="K36" s="680">
        <v>17.214407489999999</v>
      </c>
      <c r="L36" s="680">
        <v>17.21468432</v>
      </c>
      <c r="M36" s="680">
        <v>16.091932419999999</v>
      </c>
      <c r="N36" s="680">
        <v>15.98579462</v>
      </c>
      <c r="O36" s="680">
        <v>16.786695089999998</v>
      </c>
      <c r="P36" s="680">
        <v>15.97432527</v>
      </c>
      <c r="Q36" s="680">
        <v>16.309249250000001</v>
      </c>
      <c r="R36" s="680">
        <v>16.7056182</v>
      </c>
      <c r="S36" s="680">
        <v>17.470133390000001</v>
      </c>
      <c r="T36" s="680">
        <v>18.19355358</v>
      </c>
      <c r="U36" s="680">
        <v>18.745249449999999</v>
      </c>
      <c r="V36" s="680">
        <v>18.822821879999999</v>
      </c>
      <c r="W36" s="680">
        <v>17.93404013</v>
      </c>
      <c r="X36" s="680">
        <v>17.819344220000001</v>
      </c>
      <c r="Y36" s="680">
        <v>16.376733170000001</v>
      </c>
      <c r="Z36" s="680">
        <v>16.698069409999999</v>
      </c>
      <c r="AA36" s="680">
        <v>16.196996389999999</v>
      </c>
      <c r="AB36" s="680">
        <v>16.20311937</v>
      </c>
      <c r="AC36" s="680">
        <v>16.723683619999999</v>
      </c>
      <c r="AD36" s="680">
        <v>15.88469961</v>
      </c>
      <c r="AE36" s="680">
        <v>15.43422043</v>
      </c>
      <c r="AF36" s="680">
        <v>16.13721262</v>
      </c>
      <c r="AG36" s="680">
        <v>16.804421000000001</v>
      </c>
      <c r="AH36" s="680">
        <v>17.178227499999998</v>
      </c>
      <c r="AI36" s="680">
        <v>16.684017579999999</v>
      </c>
      <c r="AJ36" s="680">
        <v>17.148453249999999</v>
      </c>
      <c r="AK36" s="680">
        <v>16.693375660000001</v>
      </c>
      <c r="AL36" s="680">
        <v>17.423224959999999</v>
      </c>
      <c r="AM36" s="680">
        <v>16.909256760000002</v>
      </c>
      <c r="AN36" s="680">
        <v>13.653685019999999</v>
      </c>
      <c r="AO36" s="680">
        <v>13.563680789999999</v>
      </c>
      <c r="AP36" s="680">
        <v>16.562861680000001</v>
      </c>
      <c r="AQ36" s="680">
        <v>16.396690670000002</v>
      </c>
      <c r="AR36" s="680">
        <v>16.719792429999998</v>
      </c>
      <c r="AS36" s="680">
        <v>18.279543010000001</v>
      </c>
      <c r="AT36" s="680">
        <v>18.140080879999999</v>
      </c>
      <c r="AU36" s="680">
        <v>17.916036389999999</v>
      </c>
      <c r="AV36" s="680">
        <v>17.266442720000001</v>
      </c>
      <c r="AW36" s="680">
        <v>16.90334709</v>
      </c>
      <c r="AX36" s="680">
        <v>17.373531790000001</v>
      </c>
      <c r="AY36" s="680">
        <v>17.406723970000002</v>
      </c>
      <c r="AZ36" s="680">
        <v>15.170533248</v>
      </c>
      <c r="BA36" s="680">
        <v>14.569983597</v>
      </c>
      <c r="BB36" s="681">
        <v>17.644600000000001</v>
      </c>
      <c r="BC36" s="681">
        <v>17.343789999999998</v>
      </c>
      <c r="BD36" s="681">
        <v>17.722760000000001</v>
      </c>
      <c r="BE36" s="681">
        <v>19.256409999999999</v>
      </c>
      <c r="BF36" s="681">
        <v>19.13514</v>
      </c>
      <c r="BG36" s="681">
        <v>19.05761</v>
      </c>
      <c r="BH36" s="681">
        <v>18.313829999999999</v>
      </c>
      <c r="BI36" s="681">
        <v>17.822569999999999</v>
      </c>
      <c r="BJ36" s="681">
        <v>18.241209999999999</v>
      </c>
      <c r="BK36" s="681">
        <v>18.266819999999999</v>
      </c>
      <c r="BL36" s="681">
        <v>15.947789999999999</v>
      </c>
      <c r="BM36" s="681">
        <v>15.316739999999999</v>
      </c>
      <c r="BN36" s="681">
        <v>18.59843</v>
      </c>
      <c r="BO36" s="681">
        <v>18.257809999999999</v>
      </c>
      <c r="BP36" s="681">
        <v>18.663360000000001</v>
      </c>
      <c r="BQ36" s="681">
        <v>20.274799999999999</v>
      </c>
      <c r="BR36" s="681">
        <v>20.130559999999999</v>
      </c>
      <c r="BS36" s="681">
        <v>20.039370000000002</v>
      </c>
      <c r="BT36" s="681">
        <v>19.224889999999998</v>
      </c>
      <c r="BU36" s="681">
        <v>18.653639999999999</v>
      </c>
      <c r="BV36" s="681">
        <v>19.1142</v>
      </c>
    </row>
    <row r="37" spans="1:74" s="116" customFormat="1" ht="11.15" customHeight="1" x14ac:dyDescent="0.25">
      <c r="A37" s="111" t="s">
        <v>1170</v>
      </c>
      <c r="B37" s="199" t="s">
        <v>438</v>
      </c>
      <c r="C37" s="680">
        <v>6.5548621300000001</v>
      </c>
      <c r="D37" s="680">
        <v>5.9862575099999997</v>
      </c>
      <c r="E37" s="680">
        <v>6.4334887500000004</v>
      </c>
      <c r="F37" s="680">
        <v>6.5269424699999998</v>
      </c>
      <c r="G37" s="680">
        <v>7.0792841400000004</v>
      </c>
      <c r="H37" s="680">
        <v>7.4344015800000003</v>
      </c>
      <c r="I37" s="680">
        <v>8.0787343000000007</v>
      </c>
      <c r="J37" s="680">
        <v>7.9742498800000003</v>
      </c>
      <c r="K37" s="680">
        <v>7.3145258499999999</v>
      </c>
      <c r="L37" s="680">
        <v>6.8550134199999997</v>
      </c>
      <c r="M37" s="680">
        <v>6.7710160100000003</v>
      </c>
      <c r="N37" s="680">
        <v>6.7788780300000004</v>
      </c>
      <c r="O37" s="680">
        <v>6.6632180400000003</v>
      </c>
      <c r="P37" s="680">
        <v>6.1198266400000003</v>
      </c>
      <c r="Q37" s="680">
        <v>6.6426120700000002</v>
      </c>
      <c r="R37" s="680">
        <v>6.5850616899999999</v>
      </c>
      <c r="S37" s="680">
        <v>7.0099065899999999</v>
      </c>
      <c r="T37" s="680">
        <v>7.6699699099999998</v>
      </c>
      <c r="U37" s="680">
        <v>8.1468886999999999</v>
      </c>
      <c r="V37" s="680">
        <v>8.1271519899999998</v>
      </c>
      <c r="W37" s="680">
        <v>7.4692457699999997</v>
      </c>
      <c r="X37" s="680">
        <v>6.9130910400000003</v>
      </c>
      <c r="Y37" s="680">
        <v>6.6360880699999996</v>
      </c>
      <c r="Z37" s="680">
        <v>6.8299725599999999</v>
      </c>
      <c r="AA37" s="680">
        <v>6.84332501</v>
      </c>
      <c r="AB37" s="680">
        <v>6.4667022000000003</v>
      </c>
      <c r="AC37" s="680">
        <v>6.7588682200000001</v>
      </c>
      <c r="AD37" s="680">
        <v>6.3971466799999996</v>
      </c>
      <c r="AE37" s="680">
        <v>6.8040994499999998</v>
      </c>
      <c r="AF37" s="680">
        <v>7.1416307100000003</v>
      </c>
      <c r="AG37" s="680">
        <v>7.8151936199999996</v>
      </c>
      <c r="AH37" s="680">
        <v>7.8396211500000001</v>
      </c>
      <c r="AI37" s="680">
        <v>7.0758634999999996</v>
      </c>
      <c r="AJ37" s="680">
        <v>6.9526120699999998</v>
      </c>
      <c r="AK37" s="680">
        <v>6.3555327100000003</v>
      </c>
      <c r="AL37" s="680">
        <v>6.5929127200000002</v>
      </c>
      <c r="AM37" s="680">
        <v>6.5534229799999997</v>
      </c>
      <c r="AN37" s="680">
        <v>6.1640563000000004</v>
      </c>
      <c r="AO37" s="680">
        <v>6.4363107900000003</v>
      </c>
      <c r="AP37" s="680">
        <v>6.5789198000000004</v>
      </c>
      <c r="AQ37" s="680">
        <v>7.2216328399999998</v>
      </c>
      <c r="AR37" s="680">
        <v>7.7578542700000002</v>
      </c>
      <c r="AS37" s="680">
        <v>8.1569774299999995</v>
      </c>
      <c r="AT37" s="680">
        <v>7.8594169300000001</v>
      </c>
      <c r="AU37" s="680">
        <v>7.2240107900000003</v>
      </c>
      <c r="AV37" s="680">
        <v>6.9995486600000003</v>
      </c>
      <c r="AW37" s="680">
        <v>6.6267718599999998</v>
      </c>
      <c r="AX37" s="680">
        <v>6.7717098099999999</v>
      </c>
      <c r="AY37" s="680">
        <v>6.85313514</v>
      </c>
      <c r="AZ37" s="680">
        <v>6.5065504680000004</v>
      </c>
      <c r="BA37" s="680">
        <v>6.4742270213999999</v>
      </c>
      <c r="BB37" s="681">
        <v>6.5873429999999997</v>
      </c>
      <c r="BC37" s="681">
        <v>7.2552450000000004</v>
      </c>
      <c r="BD37" s="681">
        <v>7.7714439999999998</v>
      </c>
      <c r="BE37" s="681">
        <v>8.1876350000000002</v>
      </c>
      <c r="BF37" s="681">
        <v>7.9275570000000002</v>
      </c>
      <c r="BG37" s="681">
        <v>7.3229879999999996</v>
      </c>
      <c r="BH37" s="681">
        <v>7.0926280000000004</v>
      </c>
      <c r="BI37" s="681">
        <v>6.715929</v>
      </c>
      <c r="BJ37" s="681">
        <v>6.8591240000000004</v>
      </c>
      <c r="BK37" s="681">
        <v>6.9458209999999996</v>
      </c>
      <c r="BL37" s="681">
        <v>6.5974310000000003</v>
      </c>
      <c r="BM37" s="681">
        <v>6.5682980000000004</v>
      </c>
      <c r="BN37" s="681">
        <v>6.6871859999999996</v>
      </c>
      <c r="BO37" s="681">
        <v>7.3769489999999998</v>
      </c>
      <c r="BP37" s="681">
        <v>7.918221</v>
      </c>
      <c r="BQ37" s="681">
        <v>8.3418550000000007</v>
      </c>
      <c r="BR37" s="681">
        <v>8.0808549999999997</v>
      </c>
      <c r="BS37" s="681">
        <v>7.4681420000000003</v>
      </c>
      <c r="BT37" s="681">
        <v>7.2301310000000001</v>
      </c>
      <c r="BU37" s="681">
        <v>6.8457660000000002</v>
      </c>
      <c r="BV37" s="681">
        <v>6.9900580000000003</v>
      </c>
    </row>
    <row r="38" spans="1:74" s="116" customFormat="1" ht="11.15" customHeight="1" x14ac:dyDescent="0.25">
      <c r="A38" s="111" t="s">
        <v>1171</v>
      </c>
      <c r="B38" s="199" t="s">
        <v>240</v>
      </c>
      <c r="C38" s="680">
        <v>6.8989209100000002</v>
      </c>
      <c r="D38" s="680">
        <v>6.5242270700000002</v>
      </c>
      <c r="E38" s="680">
        <v>6.9060409900000002</v>
      </c>
      <c r="F38" s="680">
        <v>6.6280672599999999</v>
      </c>
      <c r="G38" s="680">
        <v>7.4715677899999999</v>
      </c>
      <c r="H38" s="680">
        <v>7.82101866</v>
      </c>
      <c r="I38" s="680">
        <v>8.3326759199999998</v>
      </c>
      <c r="J38" s="680">
        <v>8.8224696999999992</v>
      </c>
      <c r="K38" s="680">
        <v>7.6101696099999998</v>
      </c>
      <c r="L38" s="680">
        <v>7.8888755799999997</v>
      </c>
      <c r="M38" s="680">
        <v>7.1212666200000001</v>
      </c>
      <c r="N38" s="680">
        <v>6.7251828800000002</v>
      </c>
      <c r="O38" s="680">
        <v>7.0558996599999997</v>
      </c>
      <c r="P38" s="680">
        <v>6.4271844299999996</v>
      </c>
      <c r="Q38" s="680">
        <v>6.72250426</v>
      </c>
      <c r="R38" s="680">
        <v>6.7449505099999998</v>
      </c>
      <c r="S38" s="680">
        <v>7.4701312599999996</v>
      </c>
      <c r="T38" s="680">
        <v>7.2566620100000003</v>
      </c>
      <c r="U38" s="680">
        <v>8.3672000499999992</v>
      </c>
      <c r="V38" s="680">
        <v>8.4862989599999992</v>
      </c>
      <c r="W38" s="680">
        <v>7.8111003700000001</v>
      </c>
      <c r="X38" s="680">
        <v>7.6558807800000004</v>
      </c>
      <c r="Y38" s="680">
        <v>6.69411793</v>
      </c>
      <c r="Z38" s="680">
        <v>6.9559598400000002</v>
      </c>
      <c r="AA38" s="680">
        <v>6.8868368999999996</v>
      </c>
      <c r="AB38" s="680">
        <v>6.7246503300000002</v>
      </c>
      <c r="AC38" s="680">
        <v>7.0398426900000004</v>
      </c>
      <c r="AD38" s="680">
        <v>6.60723255</v>
      </c>
      <c r="AE38" s="680">
        <v>6.96658533</v>
      </c>
      <c r="AF38" s="680">
        <v>7.4894082600000003</v>
      </c>
      <c r="AG38" s="680">
        <v>8.0740087700000007</v>
      </c>
      <c r="AH38" s="680">
        <v>8.0905505400000006</v>
      </c>
      <c r="AI38" s="680">
        <v>7.4554254599999998</v>
      </c>
      <c r="AJ38" s="680">
        <v>7.3241482299999996</v>
      </c>
      <c r="AK38" s="680">
        <v>6.4882197899999996</v>
      </c>
      <c r="AL38" s="680">
        <v>6.5429412100000004</v>
      </c>
      <c r="AM38" s="680">
        <v>6.0199049100000002</v>
      </c>
      <c r="AN38" s="680">
        <v>5.7228160700000004</v>
      </c>
      <c r="AO38" s="680">
        <v>6.4468680200000001</v>
      </c>
      <c r="AP38" s="680">
        <v>6.19315265</v>
      </c>
      <c r="AQ38" s="680">
        <v>7.0067626599999997</v>
      </c>
      <c r="AR38" s="680">
        <v>7.7418726800000002</v>
      </c>
      <c r="AS38" s="680">
        <v>7.7541319199999998</v>
      </c>
      <c r="AT38" s="680">
        <v>7.8786725200000003</v>
      </c>
      <c r="AU38" s="680">
        <v>7.4235589500000003</v>
      </c>
      <c r="AV38" s="680">
        <v>7.0822466400000001</v>
      </c>
      <c r="AW38" s="680">
        <v>6.6918547400000001</v>
      </c>
      <c r="AX38" s="680">
        <v>6.5762865499999998</v>
      </c>
      <c r="AY38" s="680">
        <v>6.21588545</v>
      </c>
      <c r="AZ38" s="680">
        <v>5.9376403974</v>
      </c>
      <c r="BA38" s="680">
        <v>6.5671792224000001</v>
      </c>
      <c r="BB38" s="681">
        <v>6.1473389999999997</v>
      </c>
      <c r="BC38" s="681">
        <v>6.8952540000000004</v>
      </c>
      <c r="BD38" s="681">
        <v>7.5655200000000002</v>
      </c>
      <c r="BE38" s="681">
        <v>7.5495200000000002</v>
      </c>
      <c r="BF38" s="681">
        <v>7.7009480000000003</v>
      </c>
      <c r="BG38" s="681">
        <v>7.1695209999999996</v>
      </c>
      <c r="BH38" s="681">
        <v>6.7611679999999996</v>
      </c>
      <c r="BI38" s="681">
        <v>6.53132</v>
      </c>
      <c r="BJ38" s="681">
        <v>6.4118789999999999</v>
      </c>
      <c r="BK38" s="681">
        <v>6.0454929999999996</v>
      </c>
      <c r="BL38" s="681">
        <v>5.7737530000000001</v>
      </c>
      <c r="BM38" s="681">
        <v>6.3865350000000003</v>
      </c>
      <c r="BN38" s="681">
        <v>5.9684609999999996</v>
      </c>
      <c r="BO38" s="681">
        <v>6.6677150000000003</v>
      </c>
      <c r="BP38" s="681">
        <v>7.3077030000000001</v>
      </c>
      <c r="BQ38" s="681">
        <v>7.2709859999999997</v>
      </c>
      <c r="BR38" s="681">
        <v>7.4049129999999996</v>
      </c>
      <c r="BS38" s="681">
        <v>6.874727</v>
      </c>
      <c r="BT38" s="681">
        <v>6.481973</v>
      </c>
      <c r="BU38" s="681">
        <v>6.2586969999999997</v>
      </c>
      <c r="BV38" s="681">
        <v>6.1598620000000004</v>
      </c>
    </row>
    <row r="39" spans="1:74" s="116" customFormat="1" ht="11.15" customHeight="1" x14ac:dyDescent="0.25">
      <c r="A39" s="111" t="s">
        <v>1172</v>
      </c>
      <c r="B39" s="199" t="s">
        <v>241</v>
      </c>
      <c r="C39" s="680">
        <v>0.39631044999999998</v>
      </c>
      <c r="D39" s="680">
        <v>0.37984983</v>
      </c>
      <c r="E39" s="680">
        <v>0.39621730999999999</v>
      </c>
      <c r="F39" s="680">
        <v>0.39311647</v>
      </c>
      <c r="G39" s="680">
        <v>0.40519223999999998</v>
      </c>
      <c r="H39" s="680">
        <v>0.41459072000000002</v>
      </c>
      <c r="I39" s="680">
        <v>0.43695870999999997</v>
      </c>
      <c r="J39" s="680">
        <v>0.44159314</v>
      </c>
      <c r="K39" s="680">
        <v>0.42379575000000003</v>
      </c>
      <c r="L39" s="680">
        <v>0.43966428000000002</v>
      </c>
      <c r="M39" s="680">
        <v>0.41234912000000001</v>
      </c>
      <c r="N39" s="680">
        <v>0.40531898</v>
      </c>
      <c r="O39" s="680">
        <v>0.38608576</v>
      </c>
      <c r="P39" s="680">
        <v>0.34105380000000002</v>
      </c>
      <c r="Q39" s="680">
        <v>0.37730140000000001</v>
      </c>
      <c r="R39" s="680">
        <v>0.37708291999999999</v>
      </c>
      <c r="S39" s="680">
        <v>0.40728463999999998</v>
      </c>
      <c r="T39" s="680">
        <v>0.41084051999999999</v>
      </c>
      <c r="U39" s="680">
        <v>0.43260085999999998</v>
      </c>
      <c r="V39" s="680">
        <v>0.45843008000000002</v>
      </c>
      <c r="W39" s="680">
        <v>0.43308492999999998</v>
      </c>
      <c r="X39" s="680">
        <v>0.43646602000000001</v>
      </c>
      <c r="Y39" s="680">
        <v>0.41606380999999998</v>
      </c>
      <c r="Z39" s="680">
        <v>0.41070327000000001</v>
      </c>
      <c r="AA39" s="680">
        <v>0.41011465000000003</v>
      </c>
      <c r="AB39" s="680">
        <v>0.36954056000000002</v>
      </c>
      <c r="AC39" s="680">
        <v>0.39943714000000002</v>
      </c>
      <c r="AD39" s="680">
        <v>0.33745231999999997</v>
      </c>
      <c r="AE39" s="680">
        <v>0.35279641</v>
      </c>
      <c r="AF39" s="680">
        <v>0.36715771000000003</v>
      </c>
      <c r="AG39" s="680">
        <v>0.38743130999999997</v>
      </c>
      <c r="AH39" s="680">
        <v>0.39933919000000001</v>
      </c>
      <c r="AI39" s="680">
        <v>0.37524665000000001</v>
      </c>
      <c r="AJ39" s="680">
        <v>0.39944321999999999</v>
      </c>
      <c r="AK39" s="680">
        <v>0.38275209999999998</v>
      </c>
      <c r="AL39" s="680">
        <v>0.38704977000000002</v>
      </c>
      <c r="AM39" s="680">
        <v>0.37197836000000001</v>
      </c>
      <c r="AN39" s="680">
        <v>0.33261711999999999</v>
      </c>
      <c r="AO39" s="680">
        <v>0.37737799</v>
      </c>
      <c r="AP39" s="680">
        <v>0.37836384000000001</v>
      </c>
      <c r="AQ39" s="680">
        <v>0.39550210000000002</v>
      </c>
      <c r="AR39" s="680">
        <v>0.37792677000000002</v>
      </c>
      <c r="AS39" s="680">
        <v>0.40675219000000001</v>
      </c>
      <c r="AT39" s="680">
        <v>0.41458673000000001</v>
      </c>
      <c r="AU39" s="680">
        <v>0.3864804</v>
      </c>
      <c r="AV39" s="680">
        <v>0.40859726000000002</v>
      </c>
      <c r="AW39" s="680">
        <v>0.39802254999999997</v>
      </c>
      <c r="AX39" s="680">
        <v>0.39504268999999997</v>
      </c>
      <c r="AY39" s="680">
        <v>0.38169924999999999</v>
      </c>
      <c r="AZ39" s="680">
        <v>0.34438543999999999</v>
      </c>
      <c r="BA39" s="680">
        <v>0.37943782999999998</v>
      </c>
      <c r="BB39" s="681">
        <v>0.37620100000000001</v>
      </c>
      <c r="BC39" s="681">
        <v>0.3920883</v>
      </c>
      <c r="BD39" s="681">
        <v>0.37472680000000003</v>
      </c>
      <c r="BE39" s="681">
        <v>0.40311570000000002</v>
      </c>
      <c r="BF39" s="681">
        <v>0.41321279999999999</v>
      </c>
      <c r="BG39" s="681">
        <v>0.38872869999999998</v>
      </c>
      <c r="BH39" s="681">
        <v>0.4091149</v>
      </c>
      <c r="BI39" s="681">
        <v>0.39855390000000002</v>
      </c>
      <c r="BJ39" s="681">
        <v>0.3961364</v>
      </c>
      <c r="BK39" s="681">
        <v>0.38264490000000001</v>
      </c>
      <c r="BL39" s="681">
        <v>0.34555970000000003</v>
      </c>
      <c r="BM39" s="681">
        <v>0.38120340000000003</v>
      </c>
      <c r="BN39" s="681">
        <v>0.37833309999999998</v>
      </c>
      <c r="BO39" s="681">
        <v>0.39438669999999998</v>
      </c>
      <c r="BP39" s="681">
        <v>0.37697849999999999</v>
      </c>
      <c r="BQ39" s="681">
        <v>0.40576020000000002</v>
      </c>
      <c r="BR39" s="681">
        <v>0.41584080000000001</v>
      </c>
      <c r="BS39" s="681">
        <v>0.39103379999999999</v>
      </c>
      <c r="BT39" s="681">
        <v>0.41102129999999998</v>
      </c>
      <c r="BU39" s="681">
        <v>0.40019939999999998</v>
      </c>
      <c r="BV39" s="681">
        <v>0.39764769999999999</v>
      </c>
    </row>
    <row r="40" spans="1:74" s="116" customFormat="1" ht="11.15" customHeight="1" x14ac:dyDescent="0.25">
      <c r="A40" s="111" t="s">
        <v>1173</v>
      </c>
      <c r="B40" s="199" t="s">
        <v>440</v>
      </c>
      <c r="C40" s="680">
        <v>79.889791200000005</v>
      </c>
      <c r="D40" s="680">
        <v>75.661188859999996</v>
      </c>
      <c r="E40" s="680">
        <v>81.052926760000005</v>
      </c>
      <c r="F40" s="680">
        <v>79.083418890000004</v>
      </c>
      <c r="G40" s="680">
        <v>85.637647099999995</v>
      </c>
      <c r="H40" s="680">
        <v>85.536241020000006</v>
      </c>
      <c r="I40" s="680">
        <v>89.301356670000004</v>
      </c>
      <c r="J40" s="680">
        <v>92.105751400000003</v>
      </c>
      <c r="K40" s="680">
        <v>85.678994119999999</v>
      </c>
      <c r="L40" s="680">
        <v>85.300743479999994</v>
      </c>
      <c r="M40" s="680">
        <v>81.118357430000003</v>
      </c>
      <c r="N40" s="680">
        <v>80.306136300000006</v>
      </c>
      <c r="O40" s="680">
        <v>82.609756970000007</v>
      </c>
      <c r="P40" s="680">
        <v>76.447262789999996</v>
      </c>
      <c r="Q40" s="680">
        <v>81.092831009999998</v>
      </c>
      <c r="R40" s="680">
        <v>80.459758440000002</v>
      </c>
      <c r="S40" s="680">
        <v>84.661293049999998</v>
      </c>
      <c r="T40" s="680">
        <v>84.991994640000001</v>
      </c>
      <c r="U40" s="680">
        <v>90.752186690000002</v>
      </c>
      <c r="V40" s="680">
        <v>91.061842179999999</v>
      </c>
      <c r="W40" s="680">
        <v>86.160376979999995</v>
      </c>
      <c r="X40" s="680">
        <v>84.396137409999994</v>
      </c>
      <c r="Y40" s="680">
        <v>79.624664109999998</v>
      </c>
      <c r="Z40" s="680">
        <v>80.094745140000001</v>
      </c>
      <c r="AA40" s="680">
        <v>80.608512529999999</v>
      </c>
      <c r="AB40" s="680">
        <v>78.902731709999998</v>
      </c>
      <c r="AC40" s="680">
        <v>80.930615950000004</v>
      </c>
      <c r="AD40" s="680">
        <v>72.791102109999997</v>
      </c>
      <c r="AE40" s="680">
        <v>74.273010369999994</v>
      </c>
      <c r="AF40" s="680">
        <v>78.444678800000005</v>
      </c>
      <c r="AG40" s="680">
        <v>84.758379599999998</v>
      </c>
      <c r="AH40" s="680">
        <v>86.366130150000004</v>
      </c>
      <c r="AI40" s="680">
        <v>80.976889589999999</v>
      </c>
      <c r="AJ40" s="680">
        <v>82.371380549999998</v>
      </c>
      <c r="AK40" s="680">
        <v>79.166796180000006</v>
      </c>
      <c r="AL40" s="680">
        <v>79.49180088</v>
      </c>
      <c r="AM40" s="680">
        <v>79.104377459999995</v>
      </c>
      <c r="AN40" s="680">
        <v>73.137737520000002</v>
      </c>
      <c r="AO40" s="680">
        <v>76.293216670000007</v>
      </c>
      <c r="AP40" s="680">
        <v>78.736037569999993</v>
      </c>
      <c r="AQ40" s="680">
        <v>82.650548299999997</v>
      </c>
      <c r="AR40" s="680">
        <v>85.300746720000006</v>
      </c>
      <c r="AS40" s="680">
        <v>89.39103016</v>
      </c>
      <c r="AT40" s="680">
        <v>90.17620866</v>
      </c>
      <c r="AU40" s="680">
        <v>84.825103060000004</v>
      </c>
      <c r="AV40" s="680">
        <v>84.035941539999996</v>
      </c>
      <c r="AW40" s="680">
        <v>81.528277959999997</v>
      </c>
      <c r="AX40" s="680">
        <v>81.618125289999995</v>
      </c>
      <c r="AY40" s="680">
        <v>83.286060419999998</v>
      </c>
      <c r="AZ40" s="680">
        <v>78.349049796000003</v>
      </c>
      <c r="BA40" s="680">
        <v>79.725475677999995</v>
      </c>
      <c r="BB40" s="681">
        <v>81.395840000000007</v>
      </c>
      <c r="BC40" s="681">
        <v>85.05865</v>
      </c>
      <c r="BD40" s="681">
        <v>87.725300000000004</v>
      </c>
      <c r="BE40" s="681">
        <v>91.546099999999996</v>
      </c>
      <c r="BF40" s="681">
        <v>92.791529999999995</v>
      </c>
      <c r="BG40" s="681">
        <v>88.010469999999998</v>
      </c>
      <c r="BH40" s="681">
        <v>86.429379999999995</v>
      </c>
      <c r="BI40" s="681">
        <v>83.701509999999999</v>
      </c>
      <c r="BJ40" s="681">
        <v>83.931219999999996</v>
      </c>
      <c r="BK40" s="681">
        <v>85.497200000000007</v>
      </c>
      <c r="BL40" s="681">
        <v>80.517240000000001</v>
      </c>
      <c r="BM40" s="681">
        <v>81.878389999999996</v>
      </c>
      <c r="BN40" s="681">
        <v>83.619219999999999</v>
      </c>
      <c r="BO40" s="681">
        <v>87.129440000000002</v>
      </c>
      <c r="BP40" s="681">
        <v>89.792079999999999</v>
      </c>
      <c r="BQ40" s="681">
        <v>93.711010000000002</v>
      </c>
      <c r="BR40" s="681">
        <v>94.913510000000002</v>
      </c>
      <c r="BS40" s="681">
        <v>89.995279999999994</v>
      </c>
      <c r="BT40" s="681">
        <v>88.25806</v>
      </c>
      <c r="BU40" s="681">
        <v>85.401790000000005</v>
      </c>
      <c r="BV40" s="681">
        <v>85.697900000000004</v>
      </c>
    </row>
    <row r="41" spans="1:74" s="116" customFormat="1" ht="11.15" customHeight="1" x14ac:dyDescent="0.25">
      <c r="A41" s="117"/>
      <c r="B41" s="118" t="s">
        <v>239</v>
      </c>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4"/>
      <c r="AY41" s="684"/>
      <c r="AZ41" s="684"/>
      <c r="BA41" s="684"/>
      <c r="BB41" s="685"/>
      <c r="BC41" s="685"/>
      <c r="BD41" s="685"/>
      <c r="BE41" s="685"/>
      <c r="BF41" s="685"/>
      <c r="BG41" s="685"/>
      <c r="BH41" s="685"/>
      <c r="BI41" s="685"/>
      <c r="BJ41" s="685"/>
      <c r="BK41" s="685"/>
      <c r="BL41" s="685"/>
      <c r="BM41" s="685"/>
      <c r="BN41" s="685"/>
      <c r="BO41" s="685"/>
      <c r="BP41" s="685"/>
      <c r="BQ41" s="685"/>
      <c r="BR41" s="685"/>
      <c r="BS41" s="685"/>
      <c r="BT41" s="685"/>
      <c r="BU41" s="685"/>
      <c r="BV41" s="685"/>
    </row>
    <row r="42" spans="1:74" s="116" customFormat="1" ht="11.15" customHeight="1" x14ac:dyDescent="0.25">
      <c r="A42" s="111" t="s">
        <v>1174</v>
      </c>
      <c r="B42" s="199" t="s">
        <v>432</v>
      </c>
      <c r="C42" s="686">
        <v>11.146066210000001</v>
      </c>
      <c r="D42" s="686">
        <v>9.2728170100000007</v>
      </c>
      <c r="E42" s="686">
        <v>9.2623340899999995</v>
      </c>
      <c r="F42" s="686">
        <v>8.7895088799999996</v>
      </c>
      <c r="G42" s="686">
        <v>8.8021693200000009</v>
      </c>
      <c r="H42" s="686">
        <v>9.4327578200000008</v>
      </c>
      <c r="I42" s="686">
        <v>11.4754053</v>
      </c>
      <c r="J42" s="686">
        <v>12.067728150000001</v>
      </c>
      <c r="K42" s="686">
        <v>10.119674379999999</v>
      </c>
      <c r="L42" s="686">
        <v>9.1795639300000005</v>
      </c>
      <c r="M42" s="686">
        <v>9.1953083400000004</v>
      </c>
      <c r="N42" s="686">
        <v>9.8910136899999994</v>
      </c>
      <c r="O42" s="686">
        <v>10.640056019999999</v>
      </c>
      <c r="P42" s="686">
        <v>9.3062390599999993</v>
      </c>
      <c r="Q42" s="686">
        <v>9.5146696199999994</v>
      </c>
      <c r="R42" s="686">
        <v>8.4934482899999999</v>
      </c>
      <c r="S42" s="686">
        <v>8.5360293899999995</v>
      </c>
      <c r="T42" s="686">
        <v>8.9270514199999997</v>
      </c>
      <c r="U42" s="686">
        <v>11.56387786</v>
      </c>
      <c r="V42" s="686">
        <v>10.94150288</v>
      </c>
      <c r="W42" s="686">
        <v>9.0049322000000007</v>
      </c>
      <c r="X42" s="686">
        <v>8.7294722100000008</v>
      </c>
      <c r="Y42" s="686">
        <v>8.8401210300000006</v>
      </c>
      <c r="Z42" s="686">
        <v>9.9604701999999996</v>
      </c>
      <c r="AA42" s="686">
        <v>9.9676302400000001</v>
      </c>
      <c r="AB42" s="686">
        <v>9.1449170899999999</v>
      </c>
      <c r="AC42" s="686">
        <v>8.8867030800000002</v>
      </c>
      <c r="AD42" s="686">
        <v>8.0245190100000006</v>
      </c>
      <c r="AE42" s="686">
        <v>8.0555897499999993</v>
      </c>
      <c r="AF42" s="686">
        <v>9.2186609399999995</v>
      </c>
      <c r="AG42" s="686">
        <v>11.48016185</v>
      </c>
      <c r="AH42" s="686">
        <v>11.204883519999999</v>
      </c>
      <c r="AI42" s="686">
        <v>9.3774978299999994</v>
      </c>
      <c r="AJ42" s="686">
        <v>8.4761773500000004</v>
      </c>
      <c r="AK42" s="686">
        <v>8.3417023700000001</v>
      </c>
      <c r="AL42" s="686">
        <v>9.6678381699999996</v>
      </c>
      <c r="AM42" s="686">
        <v>10.04235304</v>
      </c>
      <c r="AN42" s="686">
        <v>9.3930414500000001</v>
      </c>
      <c r="AO42" s="686">
        <v>9.0739591100000005</v>
      </c>
      <c r="AP42" s="686">
        <v>8.2958793699999998</v>
      </c>
      <c r="AQ42" s="686">
        <v>8.2539914099999994</v>
      </c>
      <c r="AR42" s="686">
        <v>10.087234929999999</v>
      </c>
      <c r="AS42" s="686">
        <v>10.450023249999999</v>
      </c>
      <c r="AT42" s="686">
        <v>11.34818437</v>
      </c>
      <c r="AU42" s="686">
        <v>9.9351990400000005</v>
      </c>
      <c r="AV42" s="686">
        <v>8.5619651000000001</v>
      </c>
      <c r="AW42" s="686">
        <v>8.6195686800000004</v>
      </c>
      <c r="AX42" s="686">
        <v>9.3506268000000006</v>
      </c>
      <c r="AY42" s="686">
        <v>10.39445796</v>
      </c>
      <c r="AZ42" s="686">
        <v>9.4360013157000004</v>
      </c>
      <c r="BA42" s="686">
        <v>9.2260704628999992</v>
      </c>
      <c r="BB42" s="687">
        <v>8.2768280000000001</v>
      </c>
      <c r="BC42" s="687">
        <v>8.1896430000000002</v>
      </c>
      <c r="BD42" s="687">
        <v>9.4438650000000006</v>
      </c>
      <c r="BE42" s="687">
        <v>10.805110000000001</v>
      </c>
      <c r="BF42" s="687">
        <v>11.08263</v>
      </c>
      <c r="BG42" s="687">
        <v>9.5561849999999993</v>
      </c>
      <c r="BH42" s="687">
        <v>8.5638039999999993</v>
      </c>
      <c r="BI42" s="687">
        <v>8.6020839999999996</v>
      </c>
      <c r="BJ42" s="687">
        <v>9.5307910000000007</v>
      </c>
      <c r="BK42" s="687">
        <v>10.20843</v>
      </c>
      <c r="BL42" s="687">
        <v>9.4694369999999992</v>
      </c>
      <c r="BM42" s="687">
        <v>9.2679039999999997</v>
      </c>
      <c r="BN42" s="687">
        <v>8.2808980000000005</v>
      </c>
      <c r="BO42" s="687">
        <v>8.1565619999999992</v>
      </c>
      <c r="BP42" s="687">
        <v>9.4462019999999995</v>
      </c>
      <c r="BQ42" s="687">
        <v>10.8161</v>
      </c>
      <c r="BR42" s="687">
        <v>11.0967</v>
      </c>
      <c r="BS42" s="687">
        <v>9.5680029999999991</v>
      </c>
      <c r="BT42" s="687">
        <v>8.5688680000000002</v>
      </c>
      <c r="BU42" s="687">
        <v>8.6100899999999996</v>
      </c>
      <c r="BV42" s="687">
        <v>9.5607229999999994</v>
      </c>
    </row>
    <row r="43" spans="1:74" s="116" customFormat="1" ht="11.15" customHeight="1" x14ac:dyDescent="0.25">
      <c r="A43" s="111" t="s">
        <v>1175</v>
      </c>
      <c r="B43" s="184" t="s">
        <v>465</v>
      </c>
      <c r="C43" s="686">
        <v>33.966854480000002</v>
      </c>
      <c r="D43" s="686">
        <v>29.891264670000002</v>
      </c>
      <c r="E43" s="686">
        <v>29.702020780000002</v>
      </c>
      <c r="F43" s="686">
        <v>27.829738450000001</v>
      </c>
      <c r="G43" s="686">
        <v>27.85851882</v>
      </c>
      <c r="H43" s="686">
        <v>30.353439959999999</v>
      </c>
      <c r="I43" s="686">
        <v>36.034730809999999</v>
      </c>
      <c r="J43" s="686">
        <v>37.073984760000002</v>
      </c>
      <c r="K43" s="686">
        <v>33.895004749999998</v>
      </c>
      <c r="L43" s="686">
        <v>29.065564890000001</v>
      </c>
      <c r="M43" s="686">
        <v>27.920216199999999</v>
      </c>
      <c r="N43" s="686">
        <v>31.332005460000001</v>
      </c>
      <c r="O43" s="686">
        <v>32.566280810000002</v>
      </c>
      <c r="P43" s="686">
        <v>30.459829509999999</v>
      </c>
      <c r="Q43" s="686">
        <v>30.083404730000002</v>
      </c>
      <c r="R43" s="686">
        <v>26.388322330000001</v>
      </c>
      <c r="S43" s="686">
        <v>27.022572719999999</v>
      </c>
      <c r="T43" s="686">
        <v>29.59359332</v>
      </c>
      <c r="U43" s="686">
        <v>36.522032320000001</v>
      </c>
      <c r="V43" s="686">
        <v>35.84547311</v>
      </c>
      <c r="W43" s="686">
        <v>31.251205389999999</v>
      </c>
      <c r="X43" s="686">
        <v>27.709591150000001</v>
      </c>
      <c r="Y43" s="686">
        <v>27.31662553</v>
      </c>
      <c r="Z43" s="686">
        <v>30.33850108</v>
      </c>
      <c r="AA43" s="686">
        <v>31.048619349999999</v>
      </c>
      <c r="AB43" s="686">
        <v>28.977785669999999</v>
      </c>
      <c r="AC43" s="686">
        <v>27.433195900000001</v>
      </c>
      <c r="AD43" s="686">
        <v>25.233955340000001</v>
      </c>
      <c r="AE43" s="686">
        <v>24.60146911</v>
      </c>
      <c r="AF43" s="686">
        <v>29.221672730000002</v>
      </c>
      <c r="AG43" s="686">
        <v>36.931314399999998</v>
      </c>
      <c r="AH43" s="686">
        <v>35.48335556</v>
      </c>
      <c r="AI43" s="686">
        <v>30.068736659999999</v>
      </c>
      <c r="AJ43" s="686">
        <v>26.49658234</v>
      </c>
      <c r="AK43" s="686">
        <v>26.190239290000001</v>
      </c>
      <c r="AL43" s="686">
        <v>30.438764689999999</v>
      </c>
      <c r="AM43" s="686">
        <v>30.859132559999999</v>
      </c>
      <c r="AN43" s="686">
        <v>29.814995939999999</v>
      </c>
      <c r="AO43" s="686">
        <v>28.441347220000001</v>
      </c>
      <c r="AP43" s="686">
        <v>25.463554269999999</v>
      </c>
      <c r="AQ43" s="686">
        <v>25.985181820000001</v>
      </c>
      <c r="AR43" s="686">
        <v>30.807099969999999</v>
      </c>
      <c r="AS43" s="686">
        <v>35.14627153</v>
      </c>
      <c r="AT43" s="686">
        <v>35.683142369999999</v>
      </c>
      <c r="AU43" s="686">
        <v>30.981320400000001</v>
      </c>
      <c r="AV43" s="686">
        <v>27.265100279999999</v>
      </c>
      <c r="AW43" s="686">
        <v>26.945062549999999</v>
      </c>
      <c r="AX43" s="686">
        <v>29.466479849999999</v>
      </c>
      <c r="AY43" s="686">
        <v>32.617157450000001</v>
      </c>
      <c r="AZ43" s="686">
        <v>29.959996425</v>
      </c>
      <c r="BA43" s="686">
        <v>28.662806325999998</v>
      </c>
      <c r="BB43" s="687">
        <v>25.855070000000001</v>
      </c>
      <c r="BC43" s="687">
        <v>26.166720000000002</v>
      </c>
      <c r="BD43" s="687">
        <v>29.748329999999999</v>
      </c>
      <c r="BE43" s="687">
        <v>35.297289999999997</v>
      </c>
      <c r="BF43" s="687">
        <v>34.982950000000002</v>
      </c>
      <c r="BG43" s="687">
        <v>30.62716</v>
      </c>
      <c r="BH43" s="687">
        <v>27.520949999999999</v>
      </c>
      <c r="BI43" s="687">
        <v>26.912890000000001</v>
      </c>
      <c r="BJ43" s="687">
        <v>29.776450000000001</v>
      </c>
      <c r="BK43" s="687">
        <v>32.19455</v>
      </c>
      <c r="BL43" s="687">
        <v>30.05012</v>
      </c>
      <c r="BM43" s="687">
        <v>29.115469999999998</v>
      </c>
      <c r="BN43" s="687">
        <v>26.15766</v>
      </c>
      <c r="BO43" s="687">
        <v>26.29984</v>
      </c>
      <c r="BP43" s="687">
        <v>29.893000000000001</v>
      </c>
      <c r="BQ43" s="687">
        <v>35.439210000000003</v>
      </c>
      <c r="BR43" s="687">
        <v>35.111069999999998</v>
      </c>
      <c r="BS43" s="687">
        <v>30.72118</v>
      </c>
      <c r="BT43" s="687">
        <v>27.589649999999999</v>
      </c>
      <c r="BU43" s="687">
        <v>26.97709</v>
      </c>
      <c r="BV43" s="687">
        <v>29.85003</v>
      </c>
    </row>
    <row r="44" spans="1:74" s="116" customFormat="1" ht="11.15" customHeight="1" x14ac:dyDescent="0.25">
      <c r="A44" s="111" t="s">
        <v>1176</v>
      </c>
      <c r="B44" s="199" t="s">
        <v>433</v>
      </c>
      <c r="C44" s="686">
        <v>51.393219199999997</v>
      </c>
      <c r="D44" s="686">
        <v>44.619480199999998</v>
      </c>
      <c r="E44" s="686">
        <v>45.957987729999999</v>
      </c>
      <c r="F44" s="686">
        <v>42.55019764</v>
      </c>
      <c r="G44" s="686">
        <v>46.415029539999999</v>
      </c>
      <c r="H44" s="686">
        <v>49.824344080000003</v>
      </c>
      <c r="I44" s="686">
        <v>54.855475269999999</v>
      </c>
      <c r="J44" s="686">
        <v>55.129226879999997</v>
      </c>
      <c r="K44" s="686">
        <v>47.90886888</v>
      </c>
      <c r="L44" s="686">
        <v>44.962744239999999</v>
      </c>
      <c r="M44" s="686">
        <v>44.551037370000003</v>
      </c>
      <c r="N44" s="686">
        <v>47.425792080000001</v>
      </c>
      <c r="O44" s="686">
        <v>50.062837620000003</v>
      </c>
      <c r="P44" s="686">
        <v>44.947300740000003</v>
      </c>
      <c r="Q44" s="686">
        <v>46.926015030000002</v>
      </c>
      <c r="R44" s="686">
        <v>40.978268999999997</v>
      </c>
      <c r="S44" s="686">
        <v>42.741655739999999</v>
      </c>
      <c r="T44" s="686">
        <v>45.423262569999999</v>
      </c>
      <c r="U44" s="686">
        <v>56.086040029999999</v>
      </c>
      <c r="V44" s="686">
        <v>52.121754510000002</v>
      </c>
      <c r="W44" s="686">
        <v>47.040418789999997</v>
      </c>
      <c r="X44" s="686">
        <v>43.154396259999999</v>
      </c>
      <c r="Y44" s="686">
        <v>43.716101879999997</v>
      </c>
      <c r="Z44" s="686">
        <v>46.154387939999999</v>
      </c>
      <c r="AA44" s="686">
        <v>47.133736519999999</v>
      </c>
      <c r="AB44" s="686">
        <v>45.284126389999997</v>
      </c>
      <c r="AC44" s="686">
        <v>43.133284279999998</v>
      </c>
      <c r="AD44" s="686">
        <v>36.877935809999997</v>
      </c>
      <c r="AE44" s="686">
        <v>38.675397410000002</v>
      </c>
      <c r="AF44" s="686">
        <v>46.175775049999999</v>
      </c>
      <c r="AG44" s="686">
        <v>55.433624510000001</v>
      </c>
      <c r="AH44" s="686">
        <v>51.826832099999997</v>
      </c>
      <c r="AI44" s="686">
        <v>43.19111539</v>
      </c>
      <c r="AJ44" s="686">
        <v>41.971749539999998</v>
      </c>
      <c r="AK44" s="686">
        <v>40.783237839999998</v>
      </c>
      <c r="AL44" s="686">
        <v>46.213671159999997</v>
      </c>
      <c r="AM44" s="686">
        <v>47.234747659999996</v>
      </c>
      <c r="AN44" s="686">
        <v>45.75699565</v>
      </c>
      <c r="AO44" s="686">
        <v>43.441944890000002</v>
      </c>
      <c r="AP44" s="686">
        <v>39.914013449999999</v>
      </c>
      <c r="AQ44" s="686">
        <v>42.469519560000002</v>
      </c>
      <c r="AR44" s="686">
        <v>49.300122330000001</v>
      </c>
      <c r="AS44" s="686">
        <v>52.687544799999998</v>
      </c>
      <c r="AT44" s="686">
        <v>55.309477870000002</v>
      </c>
      <c r="AU44" s="686">
        <v>45.978444379999999</v>
      </c>
      <c r="AV44" s="686">
        <v>43.260018799999997</v>
      </c>
      <c r="AW44" s="686">
        <v>42.739796140000003</v>
      </c>
      <c r="AX44" s="686">
        <v>45.297426539999996</v>
      </c>
      <c r="AY44" s="686">
        <v>50.090133960000003</v>
      </c>
      <c r="AZ44" s="686">
        <v>45.023986825000001</v>
      </c>
      <c r="BA44" s="686">
        <v>44.626558744</v>
      </c>
      <c r="BB44" s="687">
        <v>40.429490000000001</v>
      </c>
      <c r="BC44" s="687">
        <v>43.103099999999998</v>
      </c>
      <c r="BD44" s="687">
        <v>47.79316</v>
      </c>
      <c r="BE44" s="687">
        <v>54.13646</v>
      </c>
      <c r="BF44" s="687">
        <v>53.266249999999999</v>
      </c>
      <c r="BG44" s="687">
        <v>45.868870000000001</v>
      </c>
      <c r="BH44" s="687">
        <v>43.79054</v>
      </c>
      <c r="BI44" s="687">
        <v>43.630659999999999</v>
      </c>
      <c r="BJ44" s="687">
        <v>46.52187</v>
      </c>
      <c r="BK44" s="687">
        <v>49.535269999999997</v>
      </c>
      <c r="BL44" s="687">
        <v>45.139090000000003</v>
      </c>
      <c r="BM44" s="687">
        <v>45.47983</v>
      </c>
      <c r="BN44" s="687">
        <v>41.135339999999999</v>
      </c>
      <c r="BO44" s="687">
        <v>43.669640000000001</v>
      </c>
      <c r="BP44" s="687">
        <v>48.339269999999999</v>
      </c>
      <c r="BQ44" s="687">
        <v>54.86544</v>
      </c>
      <c r="BR44" s="687">
        <v>54.026209999999999</v>
      </c>
      <c r="BS44" s="687">
        <v>46.53848</v>
      </c>
      <c r="BT44" s="687">
        <v>44.406700000000001</v>
      </c>
      <c r="BU44" s="687">
        <v>44.250729999999997</v>
      </c>
      <c r="BV44" s="687">
        <v>47.14687</v>
      </c>
    </row>
    <row r="45" spans="1:74" s="116" customFormat="1" ht="11.15" customHeight="1" x14ac:dyDescent="0.25">
      <c r="A45" s="111" t="s">
        <v>1177</v>
      </c>
      <c r="B45" s="199" t="s">
        <v>434</v>
      </c>
      <c r="C45" s="686">
        <v>28.111580369999999</v>
      </c>
      <c r="D45" s="686">
        <v>24.822592870000001</v>
      </c>
      <c r="E45" s="686">
        <v>24.47974928</v>
      </c>
      <c r="F45" s="686">
        <v>22.85819905</v>
      </c>
      <c r="G45" s="686">
        <v>24.418917560000001</v>
      </c>
      <c r="H45" s="686">
        <v>27.06315013</v>
      </c>
      <c r="I45" s="686">
        <v>29.086970579999999</v>
      </c>
      <c r="J45" s="686">
        <v>28.874477129999999</v>
      </c>
      <c r="K45" s="686">
        <v>25.049040860000002</v>
      </c>
      <c r="L45" s="686">
        <v>23.420505720000001</v>
      </c>
      <c r="M45" s="686">
        <v>24.219301519999998</v>
      </c>
      <c r="N45" s="686">
        <v>26.073302040000002</v>
      </c>
      <c r="O45" s="686">
        <v>27.452277550000002</v>
      </c>
      <c r="P45" s="686">
        <v>25.438275019999999</v>
      </c>
      <c r="Q45" s="686">
        <v>25.434328919999999</v>
      </c>
      <c r="R45" s="686">
        <v>22.0009522</v>
      </c>
      <c r="S45" s="686">
        <v>22.80387026</v>
      </c>
      <c r="T45" s="686">
        <v>24.585638020000001</v>
      </c>
      <c r="U45" s="686">
        <v>28.680884469999999</v>
      </c>
      <c r="V45" s="686">
        <v>27.79390261</v>
      </c>
      <c r="W45" s="686">
        <v>25.626740810000001</v>
      </c>
      <c r="X45" s="686">
        <v>23.45300421</v>
      </c>
      <c r="Y45" s="686">
        <v>23.72629285</v>
      </c>
      <c r="Z45" s="686">
        <v>25.841356210000001</v>
      </c>
      <c r="AA45" s="686">
        <v>26.80966738</v>
      </c>
      <c r="AB45" s="686">
        <v>24.982626190000001</v>
      </c>
      <c r="AC45" s="686">
        <v>23.86947138</v>
      </c>
      <c r="AD45" s="686">
        <v>21.06419455</v>
      </c>
      <c r="AE45" s="686">
        <v>20.777923359999999</v>
      </c>
      <c r="AF45" s="686">
        <v>25.383562479999998</v>
      </c>
      <c r="AG45" s="686">
        <v>29.152277529999999</v>
      </c>
      <c r="AH45" s="686">
        <v>28.11602388</v>
      </c>
      <c r="AI45" s="686">
        <v>23.866630369999999</v>
      </c>
      <c r="AJ45" s="686">
        <v>22.942839039999999</v>
      </c>
      <c r="AK45" s="686">
        <v>22.739869429999999</v>
      </c>
      <c r="AL45" s="686">
        <v>25.885871600000002</v>
      </c>
      <c r="AM45" s="686">
        <v>26.39474989</v>
      </c>
      <c r="AN45" s="686">
        <v>26.419395269999999</v>
      </c>
      <c r="AO45" s="686">
        <v>24.145828120000001</v>
      </c>
      <c r="AP45" s="686">
        <v>21.90403173</v>
      </c>
      <c r="AQ45" s="686">
        <v>22.65511184</v>
      </c>
      <c r="AR45" s="686">
        <v>27.01771256</v>
      </c>
      <c r="AS45" s="686">
        <v>29.221861149999999</v>
      </c>
      <c r="AT45" s="686">
        <v>29.771556560000001</v>
      </c>
      <c r="AU45" s="686">
        <v>25.639299090000002</v>
      </c>
      <c r="AV45" s="686">
        <v>23.54244606</v>
      </c>
      <c r="AW45" s="686">
        <v>23.491070709999999</v>
      </c>
      <c r="AX45" s="686">
        <v>25.614848550000001</v>
      </c>
      <c r="AY45" s="686">
        <v>28.389611540000001</v>
      </c>
      <c r="AZ45" s="686">
        <v>26.459998532</v>
      </c>
      <c r="BA45" s="686">
        <v>25.549555682000001</v>
      </c>
      <c r="BB45" s="687">
        <v>22.892119999999998</v>
      </c>
      <c r="BC45" s="687">
        <v>23.96604</v>
      </c>
      <c r="BD45" s="687">
        <v>27.30575</v>
      </c>
      <c r="BE45" s="687">
        <v>30.866820000000001</v>
      </c>
      <c r="BF45" s="687">
        <v>30.277290000000001</v>
      </c>
      <c r="BG45" s="687">
        <v>26.126359999999998</v>
      </c>
      <c r="BH45" s="687">
        <v>24.874839999999999</v>
      </c>
      <c r="BI45" s="687">
        <v>25.005019999999998</v>
      </c>
      <c r="BJ45" s="687">
        <v>26.699359999999999</v>
      </c>
      <c r="BK45" s="687">
        <v>28.422989999999999</v>
      </c>
      <c r="BL45" s="687">
        <v>26.593319999999999</v>
      </c>
      <c r="BM45" s="687">
        <v>26.31859</v>
      </c>
      <c r="BN45" s="687">
        <v>23.811489999999999</v>
      </c>
      <c r="BO45" s="687">
        <v>24.73931</v>
      </c>
      <c r="BP45" s="687">
        <v>27.695599999999999</v>
      </c>
      <c r="BQ45" s="687">
        <v>31.60116</v>
      </c>
      <c r="BR45" s="687">
        <v>31.03013</v>
      </c>
      <c r="BS45" s="687">
        <v>26.73677</v>
      </c>
      <c r="BT45" s="687">
        <v>25.395790000000002</v>
      </c>
      <c r="BU45" s="687">
        <v>25.505659999999999</v>
      </c>
      <c r="BV45" s="687">
        <v>27.339960000000001</v>
      </c>
    </row>
    <row r="46" spans="1:74" s="116" customFormat="1" ht="11.15" customHeight="1" x14ac:dyDescent="0.25">
      <c r="A46" s="111" t="s">
        <v>1178</v>
      </c>
      <c r="B46" s="199" t="s">
        <v>435</v>
      </c>
      <c r="C46" s="686">
        <v>76.747829890000006</v>
      </c>
      <c r="D46" s="686">
        <v>60.85034555</v>
      </c>
      <c r="E46" s="686">
        <v>63.41272171</v>
      </c>
      <c r="F46" s="686">
        <v>58.737592810000002</v>
      </c>
      <c r="G46" s="686">
        <v>66.017919059999997</v>
      </c>
      <c r="H46" s="686">
        <v>74.438196329999997</v>
      </c>
      <c r="I46" s="686">
        <v>80.93113821</v>
      </c>
      <c r="J46" s="686">
        <v>80.879666069999999</v>
      </c>
      <c r="K46" s="686">
        <v>75.957681690000001</v>
      </c>
      <c r="L46" s="686">
        <v>67.644513410000002</v>
      </c>
      <c r="M46" s="686">
        <v>63.295152729999998</v>
      </c>
      <c r="N46" s="686">
        <v>66.477873689999996</v>
      </c>
      <c r="O46" s="686">
        <v>70.351483209999998</v>
      </c>
      <c r="P46" s="686">
        <v>61.419718240000002</v>
      </c>
      <c r="Q46" s="686">
        <v>63.517567620000001</v>
      </c>
      <c r="R46" s="686">
        <v>58.989476600000003</v>
      </c>
      <c r="S46" s="686">
        <v>68.429148150000003</v>
      </c>
      <c r="T46" s="686">
        <v>73.259727830000003</v>
      </c>
      <c r="U46" s="686">
        <v>82.924964009999997</v>
      </c>
      <c r="V46" s="686">
        <v>81.030590930000002</v>
      </c>
      <c r="W46" s="686">
        <v>76.115924289999995</v>
      </c>
      <c r="X46" s="686">
        <v>67.289431329999999</v>
      </c>
      <c r="Y46" s="686">
        <v>62.146610690000003</v>
      </c>
      <c r="Z46" s="686">
        <v>65.71633138</v>
      </c>
      <c r="AA46" s="686">
        <v>67.246434579999999</v>
      </c>
      <c r="AB46" s="686">
        <v>62.510869040000003</v>
      </c>
      <c r="AC46" s="686">
        <v>61.573429949999998</v>
      </c>
      <c r="AD46" s="686">
        <v>57.167646060000003</v>
      </c>
      <c r="AE46" s="686">
        <v>61.308711770000002</v>
      </c>
      <c r="AF46" s="686">
        <v>70.780721619999994</v>
      </c>
      <c r="AG46" s="686">
        <v>84.469002639999999</v>
      </c>
      <c r="AH46" s="686">
        <v>81.641862489999994</v>
      </c>
      <c r="AI46" s="686">
        <v>70.850490789999995</v>
      </c>
      <c r="AJ46" s="686">
        <v>64.083580780000005</v>
      </c>
      <c r="AK46" s="686">
        <v>61.559976339999999</v>
      </c>
      <c r="AL46" s="686">
        <v>67.720580069999997</v>
      </c>
      <c r="AM46" s="686">
        <v>71.053491050000005</v>
      </c>
      <c r="AN46" s="686">
        <v>65.818179349999994</v>
      </c>
      <c r="AO46" s="686">
        <v>62.829011440000002</v>
      </c>
      <c r="AP46" s="686">
        <v>59.699798029999997</v>
      </c>
      <c r="AQ46" s="686">
        <v>65.027334019999998</v>
      </c>
      <c r="AR46" s="686">
        <v>73.843505669999999</v>
      </c>
      <c r="AS46" s="686">
        <v>82.262015660000003</v>
      </c>
      <c r="AT46" s="686">
        <v>83.812069710000003</v>
      </c>
      <c r="AU46" s="686">
        <v>73.530028009999995</v>
      </c>
      <c r="AV46" s="686">
        <v>66.931446089999994</v>
      </c>
      <c r="AW46" s="686">
        <v>62.229411679999998</v>
      </c>
      <c r="AX46" s="686">
        <v>65.697122089999993</v>
      </c>
      <c r="AY46" s="686">
        <v>74.963543319999999</v>
      </c>
      <c r="AZ46" s="686">
        <v>65.576012341999999</v>
      </c>
      <c r="BA46" s="686">
        <v>63.464511088000002</v>
      </c>
      <c r="BB46" s="687">
        <v>60.202370000000002</v>
      </c>
      <c r="BC46" s="687">
        <v>66.092449999999999</v>
      </c>
      <c r="BD46" s="687">
        <v>75.622249999999994</v>
      </c>
      <c r="BE46" s="687">
        <v>85.064940000000007</v>
      </c>
      <c r="BF46" s="687">
        <v>84.005740000000003</v>
      </c>
      <c r="BG46" s="687">
        <v>74.518860000000004</v>
      </c>
      <c r="BH46" s="687">
        <v>66.975250000000003</v>
      </c>
      <c r="BI46" s="687">
        <v>62.576169999999998</v>
      </c>
      <c r="BJ46" s="687">
        <v>67.150170000000003</v>
      </c>
      <c r="BK46" s="687">
        <v>73.217429999999993</v>
      </c>
      <c r="BL46" s="687">
        <v>67.162400000000005</v>
      </c>
      <c r="BM46" s="687">
        <v>65.350570000000005</v>
      </c>
      <c r="BN46" s="687">
        <v>61.296550000000003</v>
      </c>
      <c r="BO46" s="687">
        <v>66.904489999999996</v>
      </c>
      <c r="BP46" s="687">
        <v>76.257570000000001</v>
      </c>
      <c r="BQ46" s="687">
        <v>85.830820000000003</v>
      </c>
      <c r="BR46" s="687">
        <v>84.799580000000006</v>
      </c>
      <c r="BS46" s="687">
        <v>75.285780000000003</v>
      </c>
      <c r="BT46" s="687">
        <v>67.995429999999999</v>
      </c>
      <c r="BU46" s="687">
        <v>63.585299999999997</v>
      </c>
      <c r="BV46" s="687">
        <v>68.306700000000006</v>
      </c>
    </row>
    <row r="47" spans="1:74" s="116" customFormat="1" ht="11.15" customHeight="1" x14ac:dyDescent="0.25">
      <c r="A47" s="111" t="s">
        <v>1179</v>
      </c>
      <c r="B47" s="199" t="s">
        <v>436</v>
      </c>
      <c r="C47" s="686">
        <v>30.379285509999999</v>
      </c>
      <c r="D47" s="686">
        <v>25.005865570000001</v>
      </c>
      <c r="E47" s="686">
        <v>23.711919349999999</v>
      </c>
      <c r="F47" s="686">
        <v>22.6182476</v>
      </c>
      <c r="G47" s="686">
        <v>24.715038939999999</v>
      </c>
      <c r="H47" s="686">
        <v>28.180384790000002</v>
      </c>
      <c r="I47" s="686">
        <v>30.62573119</v>
      </c>
      <c r="J47" s="686">
        <v>30.573507029999998</v>
      </c>
      <c r="K47" s="686">
        <v>28.800269849999999</v>
      </c>
      <c r="L47" s="686">
        <v>25.76092203</v>
      </c>
      <c r="M47" s="686">
        <v>23.82560535</v>
      </c>
      <c r="N47" s="686">
        <v>25.995565819999999</v>
      </c>
      <c r="O47" s="686">
        <v>27.0389564</v>
      </c>
      <c r="P47" s="686">
        <v>24.5228401</v>
      </c>
      <c r="Q47" s="686">
        <v>24.400839609999998</v>
      </c>
      <c r="R47" s="686">
        <v>22.305900810000001</v>
      </c>
      <c r="S47" s="686">
        <v>24.372074000000001</v>
      </c>
      <c r="T47" s="686">
        <v>26.858297709999999</v>
      </c>
      <c r="U47" s="686">
        <v>30.078970080000001</v>
      </c>
      <c r="V47" s="686">
        <v>30.201495179999998</v>
      </c>
      <c r="W47" s="686">
        <v>29.116668350000001</v>
      </c>
      <c r="X47" s="686">
        <v>25.25072673</v>
      </c>
      <c r="Y47" s="686">
        <v>23.236769779999999</v>
      </c>
      <c r="Z47" s="686">
        <v>24.837081380000001</v>
      </c>
      <c r="AA47" s="686">
        <v>25.362173559999999</v>
      </c>
      <c r="AB47" s="686">
        <v>24.564907989999998</v>
      </c>
      <c r="AC47" s="686">
        <v>23.24841443</v>
      </c>
      <c r="AD47" s="686">
        <v>20.561978580000002</v>
      </c>
      <c r="AE47" s="686">
        <v>21.399717089999999</v>
      </c>
      <c r="AF47" s="686">
        <v>25.22966181</v>
      </c>
      <c r="AG47" s="686">
        <v>29.62428427</v>
      </c>
      <c r="AH47" s="686">
        <v>29.735847719999999</v>
      </c>
      <c r="AI47" s="686">
        <v>26.71167552</v>
      </c>
      <c r="AJ47" s="686">
        <v>22.85617736</v>
      </c>
      <c r="AK47" s="686">
        <v>21.792898149999999</v>
      </c>
      <c r="AL47" s="686">
        <v>25.594195580000001</v>
      </c>
      <c r="AM47" s="686">
        <v>27.476186909999999</v>
      </c>
      <c r="AN47" s="686">
        <v>26.06845732</v>
      </c>
      <c r="AO47" s="686">
        <v>24.297445710000002</v>
      </c>
      <c r="AP47" s="686">
        <v>22.152932499999999</v>
      </c>
      <c r="AQ47" s="686">
        <v>23.035905939999999</v>
      </c>
      <c r="AR47" s="686">
        <v>26.569852430000001</v>
      </c>
      <c r="AS47" s="686">
        <v>29.580513239999998</v>
      </c>
      <c r="AT47" s="686">
        <v>30.64950017</v>
      </c>
      <c r="AU47" s="686">
        <v>27.55194534</v>
      </c>
      <c r="AV47" s="686">
        <v>24.231682899999999</v>
      </c>
      <c r="AW47" s="686">
        <v>23.252910539999998</v>
      </c>
      <c r="AX47" s="686">
        <v>24.366188080000001</v>
      </c>
      <c r="AY47" s="686">
        <v>27.809604660000002</v>
      </c>
      <c r="AZ47" s="686">
        <v>26.123999999999999</v>
      </c>
      <c r="BA47" s="686">
        <v>24.1592424</v>
      </c>
      <c r="BB47" s="687">
        <v>22.491060000000001</v>
      </c>
      <c r="BC47" s="687">
        <v>23.823350000000001</v>
      </c>
      <c r="BD47" s="687">
        <v>27.455010000000001</v>
      </c>
      <c r="BE47" s="687">
        <v>30.568709999999999</v>
      </c>
      <c r="BF47" s="687">
        <v>31.021170000000001</v>
      </c>
      <c r="BG47" s="687">
        <v>28.140979999999999</v>
      </c>
      <c r="BH47" s="687">
        <v>24.6069</v>
      </c>
      <c r="BI47" s="687">
        <v>23.246400000000001</v>
      </c>
      <c r="BJ47" s="687">
        <v>25.222860000000001</v>
      </c>
      <c r="BK47" s="687">
        <v>28.19032</v>
      </c>
      <c r="BL47" s="687">
        <v>26.433420000000002</v>
      </c>
      <c r="BM47" s="687">
        <v>24.66412</v>
      </c>
      <c r="BN47" s="687">
        <v>22.947040000000001</v>
      </c>
      <c r="BO47" s="687">
        <v>24.095500000000001</v>
      </c>
      <c r="BP47" s="687">
        <v>27.498889999999999</v>
      </c>
      <c r="BQ47" s="687">
        <v>30.709230000000002</v>
      </c>
      <c r="BR47" s="687">
        <v>31.251930000000002</v>
      </c>
      <c r="BS47" s="687">
        <v>28.357060000000001</v>
      </c>
      <c r="BT47" s="687">
        <v>24.880960000000002</v>
      </c>
      <c r="BU47" s="687">
        <v>23.50386</v>
      </c>
      <c r="BV47" s="687">
        <v>25.579350000000002</v>
      </c>
    </row>
    <row r="48" spans="1:74" s="116" customFormat="1" ht="11.15" customHeight="1" x14ac:dyDescent="0.25">
      <c r="A48" s="111" t="s">
        <v>1180</v>
      </c>
      <c r="B48" s="199" t="s">
        <v>437</v>
      </c>
      <c r="C48" s="686">
        <v>55.706539100000001</v>
      </c>
      <c r="D48" s="686">
        <v>46.845019710000003</v>
      </c>
      <c r="E48" s="686">
        <v>44.423060049999997</v>
      </c>
      <c r="F48" s="686">
        <v>43.683415969999999</v>
      </c>
      <c r="G48" s="686">
        <v>50.337115879999999</v>
      </c>
      <c r="H48" s="686">
        <v>59.638535160000004</v>
      </c>
      <c r="I48" s="686">
        <v>63.46154362</v>
      </c>
      <c r="J48" s="686">
        <v>64.13770873</v>
      </c>
      <c r="K48" s="686">
        <v>58.124018530000001</v>
      </c>
      <c r="L48" s="686">
        <v>52.792347769999999</v>
      </c>
      <c r="M48" s="686">
        <v>45.450341420000001</v>
      </c>
      <c r="N48" s="686">
        <v>48.183078129999998</v>
      </c>
      <c r="O48" s="686">
        <v>51.439437660000003</v>
      </c>
      <c r="P48" s="686">
        <v>46.949391429999999</v>
      </c>
      <c r="Q48" s="686">
        <v>46.854185340000001</v>
      </c>
      <c r="R48" s="686">
        <v>44.052333310000002</v>
      </c>
      <c r="S48" s="686">
        <v>49.189559889999998</v>
      </c>
      <c r="T48" s="686">
        <v>56.441952460000003</v>
      </c>
      <c r="U48" s="686">
        <v>63.232352949999999</v>
      </c>
      <c r="V48" s="686">
        <v>65.504810739999996</v>
      </c>
      <c r="W48" s="686">
        <v>62.169233869999999</v>
      </c>
      <c r="X48" s="686">
        <v>55.756400710000001</v>
      </c>
      <c r="Y48" s="686">
        <v>45.71337243</v>
      </c>
      <c r="Z48" s="686">
        <v>48.057875279999998</v>
      </c>
      <c r="AA48" s="686">
        <v>49.676004820000003</v>
      </c>
      <c r="AB48" s="686">
        <v>47.572514400000003</v>
      </c>
      <c r="AC48" s="686">
        <v>47.546717829999999</v>
      </c>
      <c r="AD48" s="686">
        <v>44.565966830000001</v>
      </c>
      <c r="AE48" s="686">
        <v>46.660559110000001</v>
      </c>
      <c r="AF48" s="686">
        <v>55.680850390000003</v>
      </c>
      <c r="AG48" s="686">
        <v>63.733729400000001</v>
      </c>
      <c r="AH48" s="686">
        <v>63.490863740000002</v>
      </c>
      <c r="AI48" s="686">
        <v>57.475265159999999</v>
      </c>
      <c r="AJ48" s="686">
        <v>51.476610409999999</v>
      </c>
      <c r="AK48" s="686">
        <v>45.489538260000003</v>
      </c>
      <c r="AL48" s="686">
        <v>50.771642659999998</v>
      </c>
      <c r="AM48" s="686">
        <v>52.51203744</v>
      </c>
      <c r="AN48" s="686">
        <v>45.3840699</v>
      </c>
      <c r="AO48" s="686">
        <v>45.485246279999998</v>
      </c>
      <c r="AP48" s="686">
        <v>45.686498929999999</v>
      </c>
      <c r="AQ48" s="686">
        <v>48.035121359999998</v>
      </c>
      <c r="AR48" s="686">
        <v>56.513001819999999</v>
      </c>
      <c r="AS48" s="686">
        <v>63.137883709999997</v>
      </c>
      <c r="AT48" s="686">
        <v>64.974077890000004</v>
      </c>
      <c r="AU48" s="686">
        <v>61.111084310000003</v>
      </c>
      <c r="AV48" s="686">
        <v>52.865393269999998</v>
      </c>
      <c r="AW48" s="686">
        <v>46.890281369999997</v>
      </c>
      <c r="AX48" s="686">
        <v>48.79339152</v>
      </c>
      <c r="AY48" s="686">
        <v>53.077006930000003</v>
      </c>
      <c r="AZ48" s="686">
        <v>46.620011185999999</v>
      </c>
      <c r="BA48" s="686">
        <v>47.313352975999997</v>
      </c>
      <c r="BB48" s="687">
        <v>48.223350000000003</v>
      </c>
      <c r="BC48" s="687">
        <v>51.029699999999998</v>
      </c>
      <c r="BD48" s="687">
        <v>59.682960000000001</v>
      </c>
      <c r="BE48" s="687">
        <v>66.672669999999997</v>
      </c>
      <c r="BF48" s="687">
        <v>67.738640000000004</v>
      </c>
      <c r="BG48" s="687">
        <v>62.506950000000003</v>
      </c>
      <c r="BH48" s="687">
        <v>53.99297</v>
      </c>
      <c r="BI48" s="687">
        <v>47.744059999999998</v>
      </c>
      <c r="BJ48" s="687">
        <v>51.444009999999999</v>
      </c>
      <c r="BK48" s="687">
        <v>54.538739999999997</v>
      </c>
      <c r="BL48" s="687">
        <v>47.475020000000001</v>
      </c>
      <c r="BM48" s="687">
        <v>47.113689999999998</v>
      </c>
      <c r="BN48" s="687">
        <v>49.427790000000002</v>
      </c>
      <c r="BO48" s="687">
        <v>52.023409999999998</v>
      </c>
      <c r="BP48" s="687">
        <v>59.904299999999999</v>
      </c>
      <c r="BQ48" s="687">
        <v>67.748230000000007</v>
      </c>
      <c r="BR48" s="687">
        <v>69.3934</v>
      </c>
      <c r="BS48" s="687">
        <v>64.131569999999996</v>
      </c>
      <c r="BT48" s="687">
        <v>55.619750000000003</v>
      </c>
      <c r="BU48" s="687">
        <v>49.197229999999998</v>
      </c>
      <c r="BV48" s="687">
        <v>53.448709999999998</v>
      </c>
    </row>
    <row r="49" spans="1:74" s="116" customFormat="1" ht="11.15" customHeight="1" x14ac:dyDescent="0.25">
      <c r="A49" s="111" t="s">
        <v>1181</v>
      </c>
      <c r="B49" s="199" t="s">
        <v>438</v>
      </c>
      <c r="C49" s="686">
        <v>22.102834980000001</v>
      </c>
      <c r="D49" s="686">
        <v>19.98837082</v>
      </c>
      <c r="E49" s="686">
        <v>20.953775419999999</v>
      </c>
      <c r="F49" s="686">
        <v>20.71857662</v>
      </c>
      <c r="G49" s="686">
        <v>22.89732463</v>
      </c>
      <c r="H49" s="686">
        <v>26.165448439999999</v>
      </c>
      <c r="I49" s="686">
        <v>30.09092369</v>
      </c>
      <c r="J49" s="686">
        <v>29.526468470000001</v>
      </c>
      <c r="K49" s="686">
        <v>25.524185760000002</v>
      </c>
      <c r="L49" s="686">
        <v>21.631538339999999</v>
      </c>
      <c r="M49" s="686">
        <v>20.954219299999998</v>
      </c>
      <c r="N49" s="686">
        <v>22.771426680000001</v>
      </c>
      <c r="O49" s="686">
        <v>22.924749039999998</v>
      </c>
      <c r="P49" s="686">
        <v>20.98982401</v>
      </c>
      <c r="Q49" s="686">
        <v>21.45154625</v>
      </c>
      <c r="R49" s="686">
        <v>20.61171749</v>
      </c>
      <c r="S49" s="686">
        <v>21.59042165</v>
      </c>
      <c r="T49" s="686">
        <v>25.100210350000001</v>
      </c>
      <c r="U49" s="686">
        <v>29.515030230000001</v>
      </c>
      <c r="V49" s="686">
        <v>30.090428129999999</v>
      </c>
      <c r="W49" s="686">
        <v>25.430936089999999</v>
      </c>
      <c r="X49" s="686">
        <v>22.0576182</v>
      </c>
      <c r="Y49" s="686">
        <v>20.924985299999999</v>
      </c>
      <c r="Z49" s="686">
        <v>22.837654480000001</v>
      </c>
      <c r="AA49" s="686">
        <v>22.912751950000001</v>
      </c>
      <c r="AB49" s="686">
        <v>21.16037824</v>
      </c>
      <c r="AC49" s="686">
        <v>21.115442770000001</v>
      </c>
      <c r="AD49" s="686">
        <v>19.97381111</v>
      </c>
      <c r="AE49" s="686">
        <v>23.039523509999999</v>
      </c>
      <c r="AF49" s="686">
        <v>25.440826569999999</v>
      </c>
      <c r="AG49" s="686">
        <v>30.12195406</v>
      </c>
      <c r="AH49" s="686">
        <v>30.771756379999999</v>
      </c>
      <c r="AI49" s="686">
        <v>25.599894979999998</v>
      </c>
      <c r="AJ49" s="686">
        <v>23.080596570000001</v>
      </c>
      <c r="AK49" s="686">
        <v>20.96178269</v>
      </c>
      <c r="AL49" s="686">
        <v>22.882377330000001</v>
      </c>
      <c r="AM49" s="686">
        <v>22.908745020000001</v>
      </c>
      <c r="AN49" s="686">
        <v>20.609367420000002</v>
      </c>
      <c r="AO49" s="686">
        <v>21.34780919</v>
      </c>
      <c r="AP49" s="686">
        <v>21.206383540000001</v>
      </c>
      <c r="AQ49" s="686">
        <v>23.46494354</v>
      </c>
      <c r="AR49" s="686">
        <v>28.593258840000001</v>
      </c>
      <c r="AS49" s="686">
        <v>31.190181590000002</v>
      </c>
      <c r="AT49" s="686">
        <v>29.927347789999999</v>
      </c>
      <c r="AU49" s="686">
        <v>26.14322726</v>
      </c>
      <c r="AV49" s="686">
        <v>22.153434399999998</v>
      </c>
      <c r="AW49" s="686">
        <v>20.94536969</v>
      </c>
      <c r="AX49" s="686">
        <v>22.878460090000001</v>
      </c>
      <c r="AY49" s="686">
        <v>23.676102180000001</v>
      </c>
      <c r="AZ49" s="686">
        <v>21.364000251</v>
      </c>
      <c r="BA49" s="686">
        <v>21.400678471999999</v>
      </c>
      <c r="BB49" s="687">
        <v>21.063669999999998</v>
      </c>
      <c r="BC49" s="687">
        <v>23.326899999999998</v>
      </c>
      <c r="BD49" s="687">
        <v>27.295839999999998</v>
      </c>
      <c r="BE49" s="687">
        <v>30.89987</v>
      </c>
      <c r="BF49" s="687">
        <v>30.30818</v>
      </c>
      <c r="BG49" s="687">
        <v>26.179490000000001</v>
      </c>
      <c r="BH49" s="687">
        <v>22.78002</v>
      </c>
      <c r="BI49" s="687">
        <v>21.294239999999999</v>
      </c>
      <c r="BJ49" s="687">
        <v>23.08822</v>
      </c>
      <c r="BK49" s="687">
        <v>23.933</v>
      </c>
      <c r="BL49" s="687">
        <v>21.487559999999998</v>
      </c>
      <c r="BM49" s="687">
        <v>21.574349999999999</v>
      </c>
      <c r="BN49" s="687">
        <v>21.34797</v>
      </c>
      <c r="BO49" s="687">
        <v>23.635210000000001</v>
      </c>
      <c r="BP49" s="687">
        <v>27.473659999999999</v>
      </c>
      <c r="BQ49" s="687">
        <v>31.35</v>
      </c>
      <c r="BR49" s="687">
        <v>30.821739999999998</v>
      </c>
      <c r="BS49" s="687">
        <v>26.614280000000001</v>
      </c>
      <c r="BT49" s="687">
        <v>23.095580000000002</v>
      </c>
      <c r="BU49" s="687">
        <v>21.586500000000001</v>
      </c>
      <c r="BV49" s="687">
        <v>23.45439</v>
      </c>
    </row>
    <row r="50" spans="1:74" s="116" customFormat="1" ht="11.15" customHeight="1" x14ac:dyDescent="0.25">
      <c r="A50" s="111" t="s">
        <v>1182</v>
      </c>
      <c r="B50" s="199" t="s">
        <v>240</v>
      </c>
      <c r="C50" s="686">
        <v>33.603285040000003</v>
      </c>
      <c r="D50" s="686">
        <v>30.206545640000002</v>
      </c>
      <c r="E50" s="686">
        <v>33.825072319999997</v>
      </c>
      <c r="F50" s="686">
        <v>29.447977030000001</v>
      </c>
      <c r="G50" s="686">
        <v>30.55914181</v>
      </c>
      <c r="H50" s="686">
        <v>31.75772431</v>
      </c>
      <c r="I50" s="686">
        <v>37.158550239999997</v>
      </c>
      <c r="J50" s="686">
        <v>41.541633419999997</v>
      </c>
      <c r="K50" s="686">
        <v>30.608247840000001</v>
      </c>
      <c r="L50" s="686">
        <v>33.334722640000003</v>
      </c>
      <c r="M50" s="686">
        <v>29.81349483</v>
      </c>
      <c r="N50" s="686">
        <v>32.699571859999999</v>
      </c>
      <c r="O50" s="686">
        <v>34.81715956</v>
      </c>
      <c r="P50" s="686">
        <v>30.627046589999999</v>
      </c>
      <c r="Q50" s="686">
        <v>32.465925439999999</v>
      </c>
      <c r="R50" s="686">
        <v>28.904991219999999</v>
      </c>
      <c r="S50" s="686">
        <v>30.885888380000001</v>
      </c>
      <c r="T50" s="686">
        <v>30.028635919999999</v>
      </c>
      <c r="U50" s="686">
        <v>36.165309960000002</v>
      </c>
      <c r="V50" s="686">
        <v>37.677612930000002</v>
      </c>
      <c r="W50" s="686">
        <v>33.396114769999997</v>
      </c>
      <c r="X50" s="686">
        <v>33.502768719999999</v>
      </c>
      <c r="Y50" s="686">
        <v>28.616485059999999</v>
      </c>
      <c r="Z50" s="686">
        <v>34.747954489999998</v>
      </c>
      <c r="AA50" s="686">
        <v>34.011586880000003</v>
      </c>
      <c r="AB50" s="686">
        <v>29.245786949999999</v>
      </c>
      <c r="AC50" s="686">
        <v>31.82647811</v>
      </c>
      <c r="AD50" s="686">
        <v>27.836384890000001</v>
      </c>
      <c r="AE50" s="686">
        <v>29.071852190000001</v>
      </c>
      <c r="AF50" s="686">
        <v>31.764359720000002</v>
      </c>
      <c r="AG50" s="686">
        <v>37.37542534</v>
      </c>
      <c r="AH50" s="686">
        <v>35.377393980000001</v>
      </c>
      <c r="AI50" s="686">
        <v>34.220908950000002</v>
      </c>
      <c r="AJ50" s="686">
        <v>34.214906810000002</v>
      </c>
      <c r="AK50" s="686">
        <v>28.10852573</v>
      </c>
      <c r="AL50" s="686">
        <v>34.84651951</v>
      </c>
      <c r="AM50" s="686">
        <v>31.189621129999999</v>
      </c>
      <c r="AN50" s="686">
        <v>28.28082328</v>
      </c>
      <c r="AO50" s="686">
        <v>33.069737080000003</v>
      </c>
      <c r="AP50" s="686">
        <v>26.125651940000001</v>
      </c>
      <c r="AQ50" s="686">
        <v>28.901364220000001</v>
      </c>
      <c r="AR50" s="686">
        <v>33.606015929999998</v>
      </c>
      <c r="AS50" s="686">
        <v>37.746520519999997</v>
      </c>
      <c r="AT50" s="686">
        <v>37.647756260000001</v>
      </c>
      <c r="AU50" s="686">
        <v>33.924443109999999</v>
      </c>
      <c r="AV50" s="686">
        <v>31.231492339999999</v>
      </c>
      <c r="AW50" s="686">
        <v>29.954125680000001</v>
      </c>
      <c r="AX50" s="686">
        <v>33.77974133</v>
      </c>
      <c r="AY50" s="686">
        <v>34.367397449999999</v>
      </c>
      <c r="AZ50" s="686">
        <v>28.699998248</v>
      </c>
      <c r="BA50" s="686">
        <v>32.237486461000003</v>
      </c>
      <c r="BB50" s="687">
        <v>26.267109999999999</v>
      </c>
      <c r="BC50" s="687">
        <v>28.563210000000002</v>
      </c>
      <c r="BD50" s="687">
        <v>32.861330000000002</v>
      </c>
      <c r="BE50" s="687">
        <v>35.301139999999997</v>
      </c>
      <c r="BF50" s="687">
        <v>36.25459</v>
      </c>
      <c r="BG50" s="687">
        <v>33.195959999999999</v>
      </c>
      <c r="BH50" s="687">
        <v>31.105869999999999</v>
      </c>
      <c r="BI50" s="687">
        <v>29.476150000000001</v>
      </c>
      <c r="BJ50" s="687">
        <v>32.892479999999999</v>
      </c>
      <c r="BK50" s="687">
        <v>33.994630000000001</v>
      </c>
      <c r="BL50" s="687">
        <v>28.96527</v>
      </c>
      <c r="BM50" s="687">
        <v>32.639060000000001</v>
      </c>
      <c r="BN50" s="687">
        <v>26.2254</v>
      </c>
      <c r="BO50" s="687">
        <v>28.288409999999999</v>
      </c>
      <c r="BP50" s="687">
        <v>32.646920000000001</v>
      </c>
      <c r="BQ50" s="687">
        <v>35.07273</v>
      </c>
      <c r="BR50" s="687">
        <v>35.983719999999998</v>
      </c>
      <c r="BS50" s="687">
        <v>32.902000000000001</v>
      </c>
      <c r="BT50" s="687">
        <v>30.80463</v>
      </c>
      <c r="BU50" s="687">
        <v>29.16788</v>
      </c>
      <c r="BV50" s="687">
        <v>32.598050000000001</v>
      </c>
    </row>
    <row r="51" spans="1:74" s="116" customFormat="1" ht="11.25" customHeight="1" x14ac:dyDescent="0.25">
      <c r="A51" s="111" t="s">
        <v>1183</v>
      </c>
      <c r="B51" s="199" t="s">
        <v>241</v>
      </c>
      <c r="C51" s="686">
        <v>1.32019335</v>
      </c>
      <c r="D51" s="686">
        <v>1.2299827699999999</v>
      </c>
      <c r="E51" s="686">
        <v>1.27066481</v>
      </c>
      <c r="F51" s="686">
        <v>1.23453327</v>
      </c>
      <c r="G51" s="686">
        <v>1.2268341300000001</v>
      </c>
      <c r="H51" s="686">
        <v>1.22900666</v>
      </c>
      <c r="I51" s="686">
        <v>1.30296006</v>
      </c>
      <c r="J51" s="686">
        <v>1.32623019</v>
      </c>
      <c r="K51" s="686">
        <v>1.27555664</v>
      </c>
      <c r="L51" s="686">
        <v>1.3211627699999999</v>
      </c>
      <c r="M51" s="686">
        <v>1.2824230400000001</v>
      </c>
      <c r="N51" s="686">
        <v>1.2900803300000001</v>
      </c>
      <c r="O51" s="686">
        <v>1.31601561</v>
      </c>
      <c r="P51" s="686">
        <v>1.13722816</v>
      </c>
      <c r="Q51" s="686">
        <v>1.2042104</v>
      </c>
      <c r="R51" s="686">
        <v>1.1744256500000001</v>
      </c>
      <c r="S51" s="686">
        <v>1.2305169199999999</v>
      </c>
      <c r="T51" s="686">
        <v>1.2432370399999999</v>
      </c>
      <c r="U51" s="686">
        <v>1.3253594900000001</v>
      </c>
      <c r="V51" s="686">
        <v>1.3665147499999999</v>
      </c>
      <c r="W51" s="686">
        <v>1.31062784</v>
      </c>
      <c r="X51" s="686">
        <v>1.3377978699999999</v>
      </c>
      <c r="Y51" s="686">
        <v>1.29467727</v>
      </c>
      <c r="Z51" s="686">
        <v>1.3310810799999999</v>
      </c>
      <c r="AA51" s="686">
        <v>1.3641831799999999</v>
      </c>
      <c r="AB51" s="686">
        <v>1.2154954499999999</v>
      </c>
      <c r="AC51" s="686">
        <v>1.26064127</v>
      </c>
      <c r="AD51" s="686">
        <v>1.0941694</v>
      </c>
      <c r="AE51" s="686">
        <v>1.1163381100000001</v>
      </c>
      <c r="AF51" s="686">
        <v>1.1596300500000001</v>
      </c>
      <c r="AG51" s="686">
        <v>1.20826642</v>
      </c>
      <c r="AH51" s="686">
        <v>1.2356844199999999</v>
      </c>
      <c r="AI51" s="686">
        <v>1.1922956899999999</v>
      </c>
      <c r="AJ51" s="686">
        <v>1.2773580499999999</v>
      </c>
      <c r="AK51" s="686">
        <v>1.28143268</v>
      </c>
      <c r="AL51" s="686">
        <v>1.3088433500000001</v>
      </c>
      <c r="AM51" s="686">
        <v>1.26457379</v>
      </c>
      <c r="AN51" s="686">
        <v>1.14295404</v>
      </c>
      <c r="AO51" s="686">
        <v>1.2458027700000001</v>
      </c>
      <c r="AP51" s="686">
        <v>1.17380796</v>
      </c>
      <c r="AQ51" s="686">
        <v>1.2125019699999999</v>
      </c>
      <c r="AR51" s="686">
        <v>1.1939374300000001</v>
      </c>
      <c r="AS51" s="686">
        <v>1.2557082500000001</v>
      </c>
      <c r="AT51" s="686">
        <v>1.2757257799999999</v>
      </c>
      <c r="AU51" s="686">
        <v>1.2183078700000001</v>
      </c>
      <c r="AV51" s="686">
        <v>1.26697872</v>
      </c>
      <c r="AW51" s="686">
        <v>1.29239163</v>
      </c>
      <c r="AX51" s="686">
        <v>1.3369470400000001</v>
      </c>
      <c r="AY51" s="686">
        <v>1.3068187200000001</v>
      </c>
      <c r="AZ51" s="686">
        <v>1.17375104</v>
      </c>
      <c r="BA51" s="686">
        <v>1.24371473</v>
      </c>
      <c r="BB51" s="687">
        <v>1.194928</v>
      </c>
      <c r="BC51" s="687">
        <v>1.21458</v>
      </c>
      <c r="BD51" s="687">
        <v>1.1926509999999999</v>
      </c>
      <c r="BE51" s="687">
        <v>1.2615460000000001</v>
      </c>
      <c r="BF51" s="687">
        <v>1.2927919999999999</v>
      </c>
      <c r="BG51" s="687">
        <v>1.2409209999999999</v>
      </c>
      <c r="BH51" s="687">
        <v>1.2978529999999999</v>
      </c>
      <c r="BI51" s="687">
        <v>1.2854190000000001</v>
      </c>
      <c r="BJ51" s="687">
        <v>1.318867</v>
      </c>
      <c r="BK51" s="687">
        <v>1.3141640000000001</v>
      </c>
      <c r="BL51" s="687">
        <v>1.1765859999999999</v>
      </c>
      <c r="BM51" s="687">
        <v>1.250092</v>
      </c>
      <c r="BN51" s="687">
        <v>1.2020360000000001</v>
      </c>
      <c r="BO51" s="687">
        <v>1.222235</v>
      </c>
      <c r="BP51" s="687">
        <v>1.200115</v>
      </c>
      <c r="BQ51" s="687">
        <v>1.27033</v>
      </c>
      <c r="BR51" s="687">
        <v>1.302154</v>
      </c>
      <c r="BS51" s="687">
        <v>1.2504029999999999</v>
      </c>
      <c r="BT51" s="687">
        <v>1.3065359999999999</v>
      </c>
      <c r="BU51" s="687">
        <v>1.293812</v>
      </c>
      <c r="BV51" s="687">
        <v>1.3389200000000001</v>
      </c>
    </row>
    <row r="52" spans="1:74" s="116" customFormat="1" ht="11.15" customHeight="1" x14ac:dyDescent="0.25">
      <c r="A52" s="111" t="s">
        <v>1184</v>
      </c>
      <c r="B52" s="200" t="s">
        <v>440</v>
      </c>
      <c r="C52" s="688">
        <v>344.47768812999999</v>
      </c>
      <c r="D52" s="688">
        <v>292.73228481000001</v>
      </c>
      <c r="E52" s="688">
        <v>296.99930554000002</v>
      </c>
      <c r="F52" s="688">
        <v>278.46798732000002</v>
      </c>
      <c r="G52" s="688">
        <v>303.24800969</v>
      </c>
      <c r="H52" s="688">
        <v>338.08298767999997</v>
      </c>
      <c r="I52" s="688">
        <v>375.02342897</v>
      </c>
      <c r="J52" s="688">
        <v>381.13063082999997</v>
      </c>
      <c r="K52" s="688">
        <v>337.26254918000001</v>
      </c>
      <c r="L52" s="688">
        <v>309.11358574000002</v>
      </c>
      <c r="M52" s="688">
        <v>290.5071001</v>
      </c>
      <c r="N52" s="688">
        <v>312.13970977999998</v>
      </c>
      <c r="O52" s="688">
        <v>328.60925348000001</v>
      </c>
      <c r="P52" s="688">
        <v>295.79769285999998</v>
      </c>
      <c r="Q52" s="688">
        <v>301.85269296000001</v>
      </c>
      <c r="R52" s="688">
        <v>273.89983690000003</v>
      </c>
      <c r="S52" s="688">
        <v>296.80173710000003</v>
      </c>
      <c r="T52" s="688">
        <v>321.46160664000001</v>
      </c>
      <c r="U52" s="688">
        <v>376.0948214</v>
      </c>
      <c r="V52" s="688">
        <v>372.57408577000001</v>
      </c>
      <c r="W52" s="688">
        <v>340.46280239999999</v>
      </c>
      <c r="X52" s="688">
        <v>308.24120739</v>
      </c>
      <c r="Y52" s="688">
        <v>285.53204182000002</v>
      </c>
      <c r="Z52" s="688">
        <v>309.82269351999997</v>
      </c>
      <c r="AA52" s="688">
        <v>315.53278846000001</v>
      </c>
      <c r="AB52" s="688">
        <v>294.65940740999997</v>
      </c>
      <c r="AC52" s="688">
        <v>289.89377899999999</v>
      </c>
      <c r="AD52" s="688">
        <v>262.40056157999999</v>
      </c>
      <c r="AE52" s="688">
        <v>274.70708141</v>
      </c>
      <c r="AF52" s="688">
        <v>320.05572136000001</v>
      </c>
      <c r="AG52" s="688">
        <v>379.53004041999998</v>
      </c>
      <c r="AH52" s="688">
        <v>368.88450379</v>
      </c>
      <c r="AI52" s="688">
        <v>322.55451133999998</v>
      </c>
      <c r="AJ52" s="688">
        <v>296.87657825000002</v>
      </c>
      <c r="AK52" s="688">
        <v>277.24920278000002</v>
      </c>
      <c r="AL52" s="688">
        <v>315.33030411999999</v>
      </c>
      <c r="AM52" s="688">
        <v>320.93563848999997</v>
      </c>
      <c r="AN52" s="688">
        <v>298.68827962</v>
      </c>
      <c r="AO52" s="688">
        <v>293.37813181000001</v>
      </c>
      <c r="AP52" s="688">
        <v>271.62255171999999</v>
      </c>
      <c r="AQ52" s="688">
        <v>289.04097567999997</v>
      </c>
      <c r="AR52" s="688">
        <v>337.53174190999999</v>
      </c>
      <c r="AS52" s="688">
        <v>372.67852370000003</v>
      </c>
      <c r="AT52" s="688">
        <v>380.39883877</v>
      </c>
      <c r="AU52" s="688">
        <v>336.01329880999998</v>
      </c>
      <c r="AV52" s="688">
        <v>301.30995796000002</v>
      </c>
      <c r="AW52" s="688">
        <v>286.35998867000001</v>
      </c>
      <c r="AX52" s="688">
        <v>306.58123189000003</v>
      </c>
      <c r="AY52" s="688">
        <v>336.69183415999998</v>
      </c>
      <c r="AZ52" s="688">
        <v>300.43775615999999</v>
      </c>
      <c r="BA52" s="688">
        <v>297.88397734</v>
      </c>
      <c r="BB52" s="689">
        <v>276.89600000000002</v>
      </c>
      <c r="BC52" s="689">
        <v>295.47570000000002</v>
      </c>
      <c r="BD52" s="689">
        <v>338.40120000000002</v>
      </c>
      <c r="BE52" s="689">
        <v>380.87450000000001</v>
      </c>
      <c r="BF52" s="689">
        <v>380.23020000000002</v>
      </c>
      <c r="BG52" s="689">
        <v>337.96170000000001</v>
      </c>
      <c r="BH52" s="689">
        <v>305.50900000000001</v>
      </c>
      <c r="BI52" s="689">
        <v>289.7731</v>
      </c>
      <c r="BJ52" s="689">
        <v>313.64510000000001</v>
      </c>
      <c r="BK52" s="689">
        <v>335.54950000000002</v>
      </c>
      <c r="BL52" s="689">
        <v>303.9522</v>
      </c>
      <c r="BM52" s="689">
        <v>302.77370000000002</v>
      </c>
      <c r="BN52" s="689">
        <v>281.8322</v>
      </c>
      <c r="BO52" s="689">
        <v>299.03460000000001</v>
      </c>
      <c r="BP52" s="689">
        <v>340.35550000000001</v>
      </c>
      <c r="BQ52" s="689">
        <v>384.70330000000001</v>
      </c>
      <c r="BR52" s="689">
        <v>384.81659999999999</v>
      </c>
      <c r="BS52" s="689">
        <v>342.10550000000001</v>
      </c>
      <c r="BT52" s="689">
        <v>309.66390000000001</v>
      </c>
      <c r="BU52" s="689">
        <v>293.67809999999997</v>
      </c>
      <c r="BV52" s="689">
        <v>318.62369999999999</v>
      </c>
    </row>
    <row r="53" spans="1:74" s="420" customFormat="1" ht="12" customHeight="1" x14ac:dyDescent="0.2">
      <c r="A53" s="419"/>
      <c r="B53" s="808" t="s">
        <v>866</v>
      </c>
      <c r="C53" s="734"/>
      <c r="D53" s="734"/>
      <c r="E53" s="734"/>
      <c r="F53" s="734"/>
      <c r="G53" s="734"/>
      <c r="H53" s="734"/>
      <c r="I53" s="734"/>
      <c r="J53" s="734"/>
      <c r="K53" s="734"/>
      <c r="L53" s="734"/>
      <c r="M53" s="734"/>
      <c r="N53" s="734"/>
      <c r="O53" s="734"/>
      <c r="P53" s="734"/>
      <c r="Q53" s="734"/>
      <c r="AY53" s="464"/>
      <c r="AZ53" s="464"/>
      <c r="BA53" s="464"/>
      <c r="BB53" s="464"/>
      <c r="BC53" s="464"/>
      <c r="BD53" s="464"/>
      <c r="BE53" s="464"/>
      <c r="BF53" s="464"/>
      <c r="BG53" s="464"/>
      <c r="BH53" s="340"/>
      <c r="BI53" s="464"/>
      <c r="BJ53" s="464"/>
    </row>
    <row r="54" spans="1:74" s="420" customFormat="1" ht="12" customHeight="1" x14ac:dyDescent="0.25">
      <c r="A54" s="419"/>
      <c r="B54" s="754" t="s">
        <v>808</v>
      </c>
      <c r="C54" s="755"/>
      <c r="D54" s="755"/>
      <c r="E54" s="755"/>
      <c r="F54" s="755"/>
      <c r="G54" s="755"/>
      <c r="H54" s="755"/>
      <c r="I54" s="755"/>
      <c r="J54" s="755"/>
      <c r="K54" s="755"/>
      <c r="L54" s="755"/>
      <c r="M54" s="755"/>
      <c r="N54" s="755"/>
      <c r="O54" s="755"/>
      <c r="P54" s="755"/>
      <c r="Q54" s="755"/>
      <c r="AY54" s="464"/>
      <c r="AZ54" s="464"/>
      <c r="BA54" s="464"/>
      <c r="BB54" s="464"/>
      <c r="BC54" s="464"/>
      <c r="BD54" s="603"/>
      <c r="BE54" s="603"/>
      <c r="BF54" s="603"/>
      <c r="BG54" s="464"/>
      <c r="BH54" s="251"/>
      <c r="BI54" s="464"/>
      <c r="BJ54" s="464"/>
    </row>
    <row r="55" spans="1:74" s="420" customFormat="1" ht="12" customHeight="1" x14ac:dyDescent="0.25">
      <c r="A55" s="419"/>
      <c r="B55" s="775" t="str">
        <f>"Notes: "&amp;"EIA completed modeling and analysis for this report on " &amp;Dates!D2&amp;"."</f>
        <v>Notes: EIA completed modeling and analysis for this report on Thursday April 7, 2022.</v>
      </c>
      <c r="C55" s="797"/>
      <c r="D55" s="797"/>
      <c r="E55" s="797"/>
      <c r="F55" s="797"/>
      <c r="G55" s="797"/>
      <c r="H55" s="797"/>
      <c r="I55" s="797"/>
      <c r="J55" s="797"/>
      <c r="K55" s="797"/>
      <c r="L55" s="797"/>
      <c r="M55" s="797"/>
      <c r="N55" s="797"/>
      <c r="O55" s="797"/>
      <c r="P55" s="797"/>
      <c r="Q55" s="776"/>
      <c r="AY55" s="464"/>
      <c r="AZ55" s="464"/>
      <c r="BA55" s="464"/>
      <c r="BB55" s="464"/>
      <c r="BC55" s="464"/>
      <c r="BD55" s="603"/>
      <c r="BE55" s="603"/>
      <c r="BF55" s="603"/>
      <c r="BG55" s="464"/>
      <c r="BH55" s="251"/>
      <c r="BI55" s="464"/>
      <c r="BJ55" s="464"/>
    </row>
    <row r="56" spans="1:74" s="420" customFormat="1" ht="12" customHeight="1" x14ac:dyDescent="0.25">
      <c r="A56" s="419"/>
      <c r="B56" s="748" t="s">
        <v>351</v>
      </c>
      <c r="C56" s="747"/>
      <c r="D56" s="747"/>
      <c r="E56" s="747"/>
      <c r="F56" s="747"/>
      <c r="G56" s="747"/>
      <c r="H56" s="747"/>
      <c r="I56" s="747"/>
      <c r="J56" s="747"/>
      <c r="K56" s="747"/>
      <c r="L56" s="747"/>
      <c r="M56" s="747"/>
      <c r="N56" s="747"/>
      <c r="O56" s="747"/>
      <c r="P56" s="747"/>
      <c r="Q56" s="747"/>
      <c r="AY56" s="464"/>
      <c r="AZ56" s="464"/>
      <c r="BA56" s="464"/>
      <c r="BB56" s="464"/>
      <c r="BC56" s="464"/>
      <c r="BD56" s="603"/>
      <c r="BE56" s="603"/>
      <c r="BF56" s="603"/>
      <c r="BG56" s="464"/>
      <c r="BH56" s="251"/>
      <c r="BI56" s="464"/>
      <c r="BJ56" s="464"/>
    </row>
    <row r="57" spans="1:74" s="420" customFormat="1" ht="12" customHeight="1" x14ac:dyDescent="0.25">
      <c r="A57" s="419"/>
      <c r="B57" s="743" t="s">
        <v>867</v>
      </c>
      <c r="C57" s="740"/>
      <c r="D57" s="740"/>
      <c r="E57" s="740"/>
      <c r="F57" s="740"/>
      <c r="G57" s="740"/>
      <c r="H57" s="740"/>
      <c r="I57" s="740"/>
      <c r="J57" s="740"/>
      <c r="K57" s="740"/>
      <c r="L57" s="740"/>
      <c r="M57" s="740"/>
      <c r="N57" s="740"/>
      <c r="O57" s="740"/>
      <c r="P57" s="740"/>
      <c r="Q57" s="734"/>
      <c r="AY57" s="464"/>
      <c r="AZ57" s="464"/>
      <c r="BA57" s="464"/>
      <c r="BB57" s="464"/>
      <c r="BC57" s="464"/>
      <c r="BD57" s="603"/>
      <c r="BE57" s="603"/>
      <c r="BF57" s="603"/>
      <c r="BG57" s="464"/>
      <c r="BH57" s="251"/>
      <c r="BI57" s="464"/>
      <c r="BJ57" s="464"/>
    </row>
    <row r="58" spans="1:74" s="420" customFormat="1" ht="12" customHeight="1" x14ac:dyDescent="0.25">
      <c r="A58" s="419"/>
      <c r="B58" s="743" t="s">
        <v>858</v>
      </c>
      <c r="C58" s="740"/>
      <c r="D58" s="740"/>
      <c r="E58" s="740"/>
      <c r="F58" s="740"/>
      <c r="G58" s="740"/>
      <c r="H58" s="740"/>
      <c r="I58" s="740"/>
      <c r="J58" s="740"/>
      <c r="K58" s="740"/>
      <c r="L58" s="740"/>
      <c r="M58" s="740"/>
      <c r="N58" s="740"/>
      <c r="O58" s="740"/>
      <c r="P58" s="740"/>
      <c r="Q58" s="734"/>
      <c r="AY58" s="464"/>
      <c r="AZ58" s="464"/>
      <c r="BA58" s="464"/>
      <c r="BB58" s="464"/>
      <c r="BC58" s="464"/>
      <c r="BD58" s="603"/>
      <c r="BE58" s="603"/>
      <c r="BF58" s="603"/>
      <c r="BG58" s="464"/>
      <c r="BH58" s="251"/>
      <c r="BI58" s="464"/>
      <c r="BJ58" s="464"/>
    </row>
    <row r="59" spans="1:74" s="420" customFormat="1" ht="12" customHeight="1" x14ac:dyDescent="0.25">
      <c r="A59" s="419"/>
      <c r="B59" s="793" t="s">
        <v>859</v>
      </c>
      <c r="C59" s="734"/>
      <c r="D59" s="734"/>
      <c r="E59" s="734"/>
      <c r="F59" s="734"/>
      <c r="G59" s="734"/>
      <c r="H59" s="734"/>
      <c r="I59" s="734"/>
      <c r="J59" s="734"/>
      <c r="K59" s="734"/>
      <c r="L59" s="734"/>
      <c r="M59" s="734"/>
      <c r="N59" s="734"/>
      <c r="O59" s="734"/>
      <c r="P59" s="734"/>
      <c r="Q59" s="734"/>
      <c r="AY59" s="464"/>
      <c r="AZ59" s="464"/>
      <c r="BA59" s="464"/>
      <c r="BB59" s="464"/>
      <c r="BC59" s="464"/>
      <c r="BD59" s="603"/>
      <c r="BE59" s="603"/>
      <c r="BF59" s="603"/>
      <c r="BG59" s="464"/>
      <c r="BH59" s="251"/>
      <c r="BI59" s="464"/>
      <c r="BJ59" s="464"/>
    </row>
    <row r="60" spans="1:74" s="420" customFormat="1" ht="12" customHeight="1" x14ac:dyDescent="0.25">
      <c r="A60" s="419"/>
      <c r="B60" s="741" t="s">
        <v>868</v>
      </c>
      <c r="C60" s="740"/>
      <c r="D60" s="740"/>
      <c r="E60" s="740"/>
      <c r="F60" s="740"/>
      <c r="G60" s="740"/>
      <c r="H60" s="740"/>
      <c r="I60" s="740"/>
      <c r="J60" s="740"/>
      <c r="K60" s="740"/>
      <c r="L60" s="740"/>
      <c r="M60" s="740"/>
      <c r="N60" s="740"/>
      <c r="O60" s="740"/>
      <c r="P60" s="740"/>
      <c r="Q60" s="734"/>
      <c r="AY60" s="464"/>
      <c r="AZ60" s="464"/>
      <c r="BA60" s="464"/>
      <c r="BB60" s="464"/>
      <c r="BC60" s="464"/>
      <c r="BD60" s="603"/>
      <c r="BE60" s="603"/>
      <c r="BF60" s="603"/>
      <c r="BG60" s="464"/>
      <c r="BH60" s="251"/>
      <c r="BI60" s="464"/>
      <c r="BJ60" s="464"/>
    </row>
    <row r="61" spans="1:74" s="420" customFormat="1" ht="12" customHeight="1" x14ac:dyDescent="0.25">
      <c r="A61" s="419"/>
      <c r="B61" s="743" t="s">
        <v>831</v>
      </c>
      <c r="C61" s="744"/>
      <c r="D61" s="744"/>
      <c r="E61" s="744"/>
      <c r="F61" s="744"/>
      <c r="G61" s="744"/>
      <c r="H61" s="744"/>
      <c r="I61" s="744"/>
      <c r="J61" s="744"/>
      <c r="K61" s="744"/>
      <c r="L61" s="744"/>
      <c r="M61" s="744"/>
      <c r="N61" s="744"/>
      <c r="O61" s="744"/>
      <c r="P61" s="744"/>
      <c r="Q61" s="734"/>
      <c r="AY61" s="464"/>
      <c r="AZ61" s="464"/>
      <c r="BA61" s="464"/>
      <c r="BB61" s="464"/>
      <c r="BC61" s="464"/>
      <c r="BD61" s="603"/>
      <c r="BE61" s="603"/>
      <c r="BF61" s="603"/>
      <c r="BG61" s="464"/>
      <c r="BH61" s="251"/>
      <c r="BI61" s="464"/>
      <c r="BJ61" s="464"/>
    </row>
    <row r="62" spans="1:74" s="418" customFormat="1" ht="12" customHeight="1" x14ac:dyDescent="0.25">
      <c r="A62" s="393"/>
      <c r="B62" s="763" t="s">
        <v>1362</v>
      </c>
      <c r="C62" s="734"/>
      <c r="D62" s="734"/>
      <c r="E62" s="734"/>
      <c r="F62" s="734"/>
      <c r="G62" s="734"/>
      <c r="H62" s="734"/>
      <c r="I62" s="734"/>
      <c r="J62" s="734"/>
      <c r="K62" s="734"/>
      <c r="L62" s="734"/>
      <c r="M62" s="734"/>
      <c r="N62" s="734"/>
      <c r="O62" s="734"/>
      <c r="P62" s="734"/>
      <c r="Q62" s="734"/>
      <c r="AY62" s="462"/>
      <c r="AZ62" s="462"/>
      <c r="BA62" s="462"/>
      <c r="BB62" s="462"/>
      <c r="BC62" s="462"/>
      <c r="BD62" s="601"/>
      <c r="BE62" s="601"/>
      <c r="BF62" s="601"/>
      <c r="BG62" s="462"/>
      <c r="BH62" s="251"/>
      <c r="BI62" s="462"/>
      <c r="BJ62" s="462"/>
    </row>
    <row r="63" spans="1:74" x14ac:dyDescent="0.25">
      <c r="BH63" s="251"/>
      <c r="BK63" s="341"/>
      <c r="BL63" s="341"/>
      <c r="BM63" s="341"/>
      <c r="BN63" s="341"/>
      <c r="BO63" s="341"/>
      <c r="BP63" s="341"/>
      <c r="BQ63" s="341"/>
      <c r="BR63" s="341"/>
      <c r="BS63" s="341"/>
      <c r="BT63" s="341"/>
      <c r="BU63" s="341"/>
      <c r="BV63" s="341"/>
    </row>
    <row r="64" spans="1:74" x14ac:dyDescent="0.25">
      <c r="BH64" s="251"/>
      <c r="BK64" s="341"/>
      <c r="BL64" s="341"/>
      <c r="BM64" s="341"/>
      <c r="BN64" s="341"/>
      <c r="BO64" s="341"/>
      <c r="BP64" s="341"/>
      <c r="BQ64" s="341"/>
      <c r="BR64" s="341"/>
      <c r="BS64" s="341"/>
      <c r="BT64" s="341"/>
      <c r="BU64" s="341"/>
      <c r="BV64" s="341"/>
    </row>
    <row r="65" spans="60:74" x14ac:dyDescent="0.25">
      <c r="BH65" s="251"/>
      <c r="BK65" s="341"/>
      <c r="BL65" s="341"/>
      <c r="BM65" s="341"/>
      <c r="BN65" s="341"/>
      <c r="BO65" s="341"/>
      <c r="BP65" s="341"/>
      <c r="BQ65" s="341"/>
      <c r="BR65" s="341"/>
      <c r="BS65" s="341"/>
      <c r="BT65" s="341"/>
      <c r="BU65" s="341"/>
      <c r="BV65" s="341"/>
    </row>
    <row r="66" spans="60:74" x14ac:dyDescent="0.25">
      <c r="BH66" s="251"/>
      <c r="BK66" s="341"/>
      <c r="BL66" s="341"/>
      <c r="BM66" s="341"/>
      <c r="BN66" s="341"/>
      <c r="BO66" s="341"/>
      <c r="BP66" s="341"/>
      <c r="BQ66" s="341"/>
      <c r="BR66" s="341"/>
      <c r="BS66" s="341"/>
      <c r="BT66" s="341"/>
      <c r="BU66" s="341"/>
      <c r="BV66" s="341"/>
    </row>
    <row r="67" spans="60:74" x14ac:dyDescent="0.25">
      <c r="BH67" s="251"/>
      <c r="BK67" s="341"/>
      <c r="BL67" s="341"/>
      <c r="BM67" s="341"/>
      <c r="BN67" s="341"/>
      <c r="BO67" s="341"/>
      <c r="BP67" s="341"/>
      <c r="BQ67" s="341"/>
      <c r="BR67" s="341"/>
      <c r="BS67" s="341"/>
      <c r="BT67" s="341"/>
      <c r="BU67" s="341"/>
      <c r="BV67" s="341"/>
    </row>
    <row r="68" spans="60:74" x14ac:dyDescent="0.25">
      <c r="BK68" s="341"/>
      <c r="BL68" s="341"/>
      <c r="BM68" s="341"/>
      <c r="BN68" s="341"/>
      <c r="BO68" s="341"/>
      <c r="BP68" s="341"/>
      <c r="BQ68" s="341"/>
      <c r="BR68" s="341"/>
      <c r="BS68" s="341"/>
      <c r="BT68" s="341"/>
      <c r="BU68" s="341"/>
      <c r="BV68" s="341"/>
    </row>
    <row r="69" spans="60:74" x14ac:dyDescent="0.25">
      <c r="BK69" s="341"/>
      <c r="BL69" s="341"/>
      <c r="BM69" s="341"/>
      <c r="BN69" s="341"/>
      <c r="BO69" s="341"/>
      <c r="BP69" s="341"/>
      <c r="BQ69" s="341"/>
      <c r="BR69" s="341"/>
      <c r="BS69" s="341"/>
      <c r="BT69" s="341"/>
      <c r="BU69" s="341"/>
      <c r="BV69" s="341"/>
    </row>
    <row r="70" spans="60:74" x14ac:dyDescent="0.25">
      <c r="BK70" s="341"/>
      <c r="BL70" s="341"/>
      <c r="BM70" s="341"/>
      <c r="BN70" s="341"/>
      <c r="BO70" s="341"/>
      <c r="BP70" s="341"/>
      <c r="BQ70" s="341"/>
      <c r="BR70" s="341"/>
      <c r="BS70" s="341"/>
      <c r="BT70" s="341"/>
      <c r="BU70" s="341"/>
      <c r="BV70" s="341"/>
    </row>
    <row r="71" spans="60:74" x14ac:dyDescent="0.25">
      <c r="BK71" s="341"/>
      <c r="BL71" s="341"/>
      <c r="BM71" s="341"/>
      <c r="BN71" s="341"/>
      <c r="BO71" s="341"/>
      <c r="BP71" s="341"/>
      <c r="BQ71" s="341"/>
      <c r="BR71" s="341"/>
      <c r="BS71" s="341"/>
      <c r="BT71" s="341"/>
      <c r="BU71" s="341"/>
      <c r="BV71" s="341"/>
    </row>
    <row r="72" spans="60:74" x14ac:dyDescent="0.25">
      <c r="BK72" s="341"/>
      <c r="BL72" s="341"/>
      <c r="BM72" s="341"/>
      <c r="BN72" s="341"/>
      <c r="BO72" s="341"/>
      <c r="BP72" s="341"/>
      <c r="BQ72" s="341"/>
      <c r="BR72" s="341"/>
      <c r="BS72" s="341"/>
      <c r="BT72" s="341"/>
      <c r="BU72" s="341"/>
      <c r="BV72" s="341"/>
    </row>
    <row r="73" spans="60:74" x14ac:dyDescent="0.25">
      <c r="BK73" s="341"/>
      <c r="BL73" s="341"/>
      <c r="BM73" s="341"/>
      <c r="BN73" s="341"/>
      <c r="BO73" s="341"/>
      <c r="BP73" s="341"/>
      <c r="BQ73" s="341"/>
      <c r="BR73" s="341"/>
      <c r="BS73" s="341"/>
      <c r="BT73" s="341"/>
      <c r="BU73" s="341"/>
      <c r="BV73" s="341"/>
    </row>
    <row r="74" spans="60:74" x14ac:dyDescent="0.25">
      <c r="BK74" s="341"/>
      <c r="BL74" s="341"/>
      <c r="BM74" s="341"/>
      <c r="BN74" s="341"/>
      <c r="BO74" s="341"/>
      <c r="BP74" s="341"/>
      <c r="BQ74" s="341"/>
      <c r="BR74" s="341"/>
      <c r="BS74" s="341"/>
      <c r="BT74" s="341"/>
      <c r="BU74" s="341"/>
      <c r="BV74" s="341"/>
    </row>
    <row r="75" spans="60:74" x14ac:dyDescent="0.25">
      <c r="BK75" s="341"/>
      <c r="BL75" s="341"/>
      <c r="BM75" s="341"/>
      <c r="BN75" s="341"/>
      <c r="BO75" s="341"/>
      <c r="BP75" s="341"/>
      <c r="BQ75" s="341"/>
      <c r="BR75" s="341"/>
      <c r="BS75" s="341"/>
      <c r="BT75" s="341"/>
      <c r="BU75" s="341"/>
      <c r="BV75" s="341"/>
    </row>
    <row r="76" spans="60:74" x14ac:dyDescent="0.25">
      <c r="BK76" s="341"/>
      <c r="BL76" s="341"/>
      <c r="BM76" s="341"/>
      <c r="BN76" s="341"/>
      <c r="BO76" s="341"/>
      <c r="BP76" s="341"/>
      <c r="BQ76" s="341"/>
      <c r="BR76" s="341"/>
      <c r="BS76" s="341"/>
      <c r="BT76" s="341"/>
      <c r="BU76" s="341"/>
      <c r="BV76" s="341"/>
    </row>
    <row r="77" spans="60:74" x14ac:dyDescent="0.25">
      <c r="BK77" s="341"/>
      <c r="BL77" s="341"/>
      <c r="BM77" s="341"/>
      <c r="BN77" s="341"/>
      <c r="BO77" s="341"/>
      <c r="BP77" s="341"/>
      <c r="BQ77" s="341"/>
      <c r="BR77" s="341"/>
      <c r="BS77" s="341"/>
      <c r="BT77" s="341"/>
      <c r="BU77" s="341"/>
      <c r="BV77" s="341"/>
    </row>
    <row r="78" spans="60:74" x14ac:dyDescent="0.25">
      <c r="BK78" s="341"/>
      <c r="BL78" s="341"/>
      <c r="BM78" s="341"/>
      <c r="BN78" s="341"/>
      <c r="BO78" s="341"/>
      <c r="BP78" s="341"/>
      <c r="BQ78" s="341"/>
      <c r="BR78" s="341"/>
      <c r="BS78" s="341"/>
      <c r="BT78" s="341"/>
      <c r="BU78" s="341"/>
      <c r="BV78" s="341"/>
    </row>
    <row r="79" spans="60:74" x14ac:dyDescent="0.25">
      <c r="BK79" s="341"/>
      <c r="BL79" s="341"/>
      <c r="BM79" s="341"/>
      <c r="BN79" s="341"/>
      <c r="BO79" s="341"/>
      <c r="BP79" s="341"/>
      <c r="BQ79" s="341"/>
      <c r="BR79" s="341"/>
      <c r="BS79" s="341"/>
      <c r="BT79" s="341"/>
      <c r="BU79" s="341"/>
      <c r="BV79" s="341"/>
    </row>
    <row r="80" spans="60:74" x14ac:dyDescent="0.25">
      <c r="BK80" s="341"/>
      <c r="BL80" s="341"/>
      <c r="BM80" s="341"/>
      <c r="BN80" s="341"/>
      <c r="BO80" s="341"/>
      <c r="BP80" s="341"/>
      <c r="BQ80" s="341"/>
      <c r="BR80" s="341"/>
      <c r="BS80" s="341"/>
      <c r="BT80" s="341"/>
      <c r="BU80" s="341"/>
      <c r="BV80" s="341"/>
    </row>
    <row r="81" spans="63:74" x14ac:dyDescent="0.25">
      <c r="BK81" s="341"/>
      <c r="BL81" s="341"/>
      <c r="BM81" s="341"/>
      <c r="BN81" s="341"/>
      <c r="BO81" s="341"/>
      <c r="BP81" s="341"/>
      <c r="BQ81" s="341"/>
      <c r="BR81" s="341"/>
      <c r="BS81" s="341"/>
      <c r="BT81" s="341"/>
      <c r="BU81" s="341"/>
      <c r="BV81" s="341"/>
    </row>
    <row r="82" spans="63:74" x14ac:dyDescent="0.25">
      <c r="BK82" s="341"/>
      <c r="BL82" s="341"/>
      <c r="BM82" s="341"/>
      <c r="BN82" s="341"/>
      <c r="BO82" s="341"/>
      <c r="BP82" s="341"/>
      <c r="BQ82" s="341"/>
      <c r="BR82" s="341"/>
      <c r="BS82" s="341"/>
      <c r="BT82" s="341"/>
      <c r="BU82" s="341"/>
      <c r="BV82" s="341"/>
    </row>
    <row r="83" spans="63:74" x14ac:dyDescent="0.25">
      <c r="BK83" s="341"/>
      <c r="BL83" s="341"/>
      <c r="BM83" s="341"/>
      <c r="BN83" s="341"/>
      <c r="BO83" s="341"/>
      <c r="BP83" s="341"/>
      <c r="BQ83" s="341"/>
      <c r="BR83" s="341"/>
      <c r="BS83" s="341"/>
      <c r="BT83" s="341"/>
      <c r="BU83" s="341"/>
      <c r="BV83" s="341"/>
    </row>
    <row r="84" spans="63:74" x14ac:dyDescent="0.25">
      <c r="BK84" s="341"/>
      <c r="BL84" s="341"/>
      <c r="BM84" s="341"/>
      <c r="BN84" s="341"/>
      <c r="BO84" s="341"/>
      <c r="BP84" s="341"/>
      <c r="BQ84" s="341"/>
      <c r="BR84" s="341"/>
      <c r="BS84" s="341"/>
      <c r="BT84" s="341"/>
      <c r="BU84" s="341"/>
      <c r="BV84" s="341"/>
    </row>
    <row r="85" spans="63:74" x14ac:dyDescent="0.25">
      <c r="BK85" s="341"/>
      <c r="BL85" s="341"/>
      <c r="BM85" s="341"/>
      <c r="BN85" s="341"/>
      <c r="BO85" s="341"/>
      <c r="BP85" s="341"/>
      <c r="BQ85" s="341"/>
      <c r="BR85" s="341"/>
      <c r="BS85" s="341"/>
      <c r="BT85" s="341"/>
      <c r="BU85" s="341"/>
      <c r="BV85" s="341"/>
    </row>
    <row r="86" spans="63:74" x14ac:dyDescent="0.25">
      <c r="BK86" s="341"/>
      <c r="BL86" s="341"/>
      <c r="BM86" s="341"/>
      <c r="BN86" s="341"/>
      <c r="BO86" s="341"/>
      <c r="BP86" s="341"/>
      <c r="BQ86" s="341"/>
      <c r="BR86" s="341"/>
      <c r="BS86" s="341"/>
      <c r="BT86" s="341"/>
      <c r="BU86" s="341"/>
      <c r="BV86" s="341"/>
    </row>
    <row r="87" spans="63:74" x14ac:dyDescent="0.25">
      <c r="BK87" s="341"/>
      <c r="BL87" s="341"/>
      <c r="BM87" s="341"/>
      <c r="BN87" s="341"/>
      <c r="BO87" s="341"/>
      <c r="BP87" s="341"/>
      <c r="BQ87" s="341"/>
      <c r="BR87" s="341"/>
      <c r="BS87" s="341"/>
      <c r="BT87" s="341"/>
      <c r="BU87" s="341"/>
      <c r="BV87" s="341"/>
    </row>
    <row r="88" spans="63:74" x14ac:dyDescent="0.25">
      <c r="BK88" s="341"/>
      <c r="BL88" s="341"/>
      <c r="BM88" s="341"/>
      <c r="BN88" s="341"/>
      <c r="BO88" s="341"/>
      <c r="BP88" s="341"/>
      <c r="BQ88" s="341"/>
      <c r="BR88" s="341"/>
      <c r="BS88" s="341"/>
      <c r="BT88" s="341"/>
      <c r="BU88" s="341"/>
      <c r="BV88" s="341"/>
    </row>
    <row r="89" spans="63:74" x14ac:dyDescent="0.25">
      <c r="BK89" s="341"/>
      <c r="BL89" s="341"/>
      <c r="BM89" s="341"/>
      <c r="BN89" s="341"/>
      <c r="BO89" s="341"/>
      <c r="BP89" s="341"/>
      <c r="BQ89" s="341"/>
      <c r="BR89" s="341"/>
      <c r="BS89" s="341"/>
      <c r="BT89" s="341"/>
      <c r="BU89" s="341"/>
      <c r="BV89" s="341"/>
    </row>
    <row r="90" spans="63:74" x14ac:dyDescent="0.25">
      <c r="BK90" s="341"/>
      <c r="BL90" s="341"/>
      <c r="BM90" s="341"/>
      <c r="BN90" s="341"/>
      <c r="BO90" s="341"/>
      <c r="BP90" s="341"/>
      <c r="BQ90" s="341"/>
      <c r="BR90" s="341"/>
      <c r="BS90" s="341"/>
      <c r="BT90" s="341"/>
      <c r="BU90" s="341"/>
      <c r="BV90" s="341"/>
    </row>
    <row r="91" spans="63:74" x14ac:dyDescent="0.25">
      <c r="BK91" s="341"/>
      <c r="BL91" s="341"/>
      <c r="BM91" s="341"/>
      <c r="BN91" s="341"/>
      <c r="BO91" s="341"/>
      <c r="BP91" s="341"/>
      <c r="BQ91" s="341"/>
      <c r="BR91" s="341"/>
      <c r="BS91" s="341"/>
      <c r="BT91" s="341"/>
      <c r="BU91" s="341"/>
      <c r="BV91" s="341"/>
    </row>
    <row r="92" spans="63:74" x14ac:dyDescent="0.25">
      <c r="BK92" s="341"/>
      <c r="BL92" s="341"/>
      <c r="BM92" s="341"/>
      <c r="BN92" s="341"/>
      <c r="BO92" s="341"/>
      <c r="BP92" s="341"/>
      <c r="BQ92" s="341"/>
      <c r="BR92" s="341"/>
      <c r="BS92" s="341"/>
      <c r="BT92" s="341"/>
      <c r="BU92" s="341"/>
      <c r="BV92" s="341"/>
    </row>
    <row r="93" spans="63:74" x14ac:dyDescent="0.25">
      <c r="BK93" s="341"/>
      <c r="BL93" s="341"/>
      <c r="BM93" s="341"/>
      <c r="BN93" s="341"/>
      <c r="BO93" s="341"/>
      <c r="BP93" s="341"/>
      <c r="BQ93" s="341"/>
      <c r="BR93" s="341"/>
      <c r="BS93" s="341"/>
      <c r="BT93" s="341"/>
      <c r="BU93" s="341"/>
      <c r="BV93" s="341"/>
    </row>
    <row r="94" spans="63:74" x14ac:dyDescent="0.25">
      <c r="BK94" s="341"/>
      <c r="BL94" s="341"/>
      <c r="BM94" s="341"/>
      <c r="BN94" s="341"/>
      <c r="BO94" s="341"/>
      <c r="BP94" s="341"/>
      <c r="BQ94" s="341"/>
      <c r="BR94" s="341"/>
      <c r="BS94" s="341"/>
      <c r="BT94" s="341"/>
      <c r="BU94" s="341"/>
      <c r="BV94" s="341"/>
    </row>
    <row r="95" spans="63:74" x14ac:dyDescent="0.25">
      <c r="BK95" s="341"/>
      <c r="BL95" s="341"/>
      <c r="BM95" s="341"/>
      <c r="BN95" s="341"/>
      <c r="BO95" s="341"/>
      <c r="BP95" s="341"/>
      <c r="BQ95" s="341"/>
      <c r="BR95" s="341"/>
      <c r="BS95" s="341"/>
      <c r="BT95" s="341"/>
      <c r="BU95" s="341"/>
      <c r="BV95" s="341"/>
    </row>
    <row r="96" spans="63:74" x14ac:dyDescent="0.25">
      <c r="BK96" s="341"/>
      <c r="BL96" s="341"/>
      <c r="BM96" s="341"/>
      <c r="BN96" s="341"/>
      <c r="BO96" s="341"/>
      <c r="BP96" s="341"/>
      <c r="BQ96" s="341"/>
      <c r="BR96" s="341"/>
      <c r="BS96" s="341"/>
      <c r="BT96" s="341"/>
      <c r="BU96" s="341"/>
      <c r="BV96" s="341"/>
    </row>
    <row r="97" spans="63:74" x14ac:dyDescent="0.25">
      <c r="BK97" s="341"/>
      <c r="BL97" s="341"/>
      <c r="BM97" s="341"/>
      <c r="BN97" s="341"/>
      <c r="BO97" s="341"/>
      <c r="BP97" s="341"/>
      <c r="BQ97" s="341"/>
      <c r="BR97" s="341"/>
      <c r="BS97" s="341"/>
      <c r="BT97" s="341"/>
      <c r="BU97" s="341"/>
      <c r="BV97" s="341"/>
    </row>
    <row r="98" spans="63:74" x14ac:dyDescent="0.25">
      <c r="BK98" s="341"/>
      <c r="BL98" s="341"/>
      <c r="BM98" s="341"/>
      <c r="BN98" s="341"/>
      <c r="BO98" s="341"/>
      <c r="BP98" s="341"/>
      <c r="BQ98" s="341"/>
      <c r="BR98" s="341"/>
      <c r="BS98" s="341"/>
      <c r="BT98" s="341"/>
      <c r="BU98" s="341"/>
      <c r="BV98" s="341"/>
    </row>
    <row r="99" spans="63:74" x14ac:dyDescent="0.25">
      <c r="BK99" s="341"/>
      <c r="BL99" s="341"/>
      <c r="BM99" s="341"/>
      <c r="BN99" s="341"/>
      <c r="BO99" s="341"/>
      <c r="BP99" s="341"/>
      <c r="BQ99" s="341"/>
      <c r="BR99" s="341"/>
      <c r="BS99" s="341"/>
      <c r="BT99" s="341"/>
      <c r="BU99" s="341"/>
      <c r="BV99" s="341"/>
    </row>
    <row r="100" spans="63:74" x14ac:dyDescent="0.25">
      <c r="BK100" s="341"/>
      <c r="BL100" s="341"/>
      <c r="BM100" s="341"/>
      <c r="BN100" s="341"/>
      <c r="BO100" s="341"/>
      <c r="BP100" s="341"/>
      <c r="BQ100" s="341"/>
      <c r="BR100" s="341"/>
      <c r="BS100" s="341"/>
      <c r="BT100" s="341"/>
      <c r="BU100" s="341"/>
      <c r="BV100" s="341"/>
    </row>
    <row r="101" spans="63:74" x14ac:dyDescent="0.25">
      <c r="BK101" s="341"/>
      <c r="BL101" s="341"/>
      <c r="BM101" s="341"/>
      <c r="BN101" s="341"/>
      <c r="BO101" s="341"/>
      <c r="BP101" s="341"/>
      <c r="BQ101" s="341"/>
      <c r="BR101" s="341"/>
      <c r="BS101" s="341"/>
      <c r="BT101" s="341"/>
      <c r="BU101" s="341"/>
      <c r="BV101" s="341"/>
    </row>
    <row r="102" spans="63:74" x14ac:dyDescent="0.25">
      <c r="BK102" s="341"/>
      <c r="BL102" s="341"/>
      <c r="BM102" s="341"/>
      <c r="BN102" s="341"/>
      <c r="BO102" s="341"/>
      <c r="BP102" s="341"/>
      <c r="BQ102" s="341"/>
      <c r="BR102" s="341"/>
      <c r="BS102" s="341"/>
      <c r="BT102" s="341"/>
      <c r="BU102" s="341"/>
      <c r="BV102" s="341"/>
    </row>
    <row r="103" spans="63:74" x14ac:dyDescent="0.25">
      <c r="BK103" s="341"/>
      <c r="BL103" s="341"/>
      <c r="BM103" s="341"/>
      <c r="BN103" s="341"/>
      <c r="BO103" s="341"/>
      <c r="BP103" s="341"/>
      <c r="BQ103" s="341"/>
      <c r="BR103" s="341"/>
      <c r="BS103" s="341"/>
      <c r="BT103" s="341"/>
      <c r="BU103" s="341"/>
      <c r="BV103" s="341"/>
    </row>
    <row r="104" spans="63:74" x14ac:dyDescent="0.25">
      <c r="BK104" s="341"/>
      <c r="BL104" s="341"/>
      <c r="BM104" s="341"/>
      <c r="BN104" s="341"/>
      <c r="BO104" s="341"/>
      <c r="BP104" s="341"/>
      <c r="BQ104" s="341"/>
      <c r="BR104" s="341"/>
      <c r="BS104" s="341"/>
      <c r="BT104" s="341"/>
      <c r="BU104" s="341"/>
      <c r="BV104" s="341"/>
    </row>
    <row r="105" spans="63:74" x14ac:dyDescent="0.25">
      <c r="BK105" s="341"/>
      <c r="BL105" s="341"/>
      <c r="BM105" s="341"/>
      <c r="BN105" s="341"/>
      <c r="BO105" s="341"/>
      <c r="BP105" s="341"/>
      <c r="BQ105" s="341"/>
      <c r="BR105" s="341"/>
      <c r="BS105" s="341"/>
      <c r="BT105" s="341"/>
      <c r="BU105" s="341"/>
      <c r="BV105" s="341"/>
    </row>
    <row r="106" spans="63:74" x14ac:dyDescent="0.25">
      <c r="BK106" s="341"/>
      <c r="BL106" s="341"/>
      <c r="BM106" s="341"/>
      <c r="BN106" s="341"/>
      <c r="BO106" s="341"/>
      <c r="BP106" s="341"/>
      <c r="BQ106" s="341"/>
      <c r="BR106" s="341"/>
      <c r="BS106" s="341"/>
      <c r="BT106" s="341"/>
      <c r="BU106" s="341"/>
      <c r="BV106" s="341"/>
    </row>
    <row r="107" spans="63:74" x14ac:dyDescent="0.25">
      <c r="BK107" s="341"/>
      <c r="BL107" s="341"/>
      <c r="BM107" s="341"/>
      <c r="BN107" s="341"/>
      <c r="BO107" s="341"/>
      <c r="BP107" s="341"/>
      <c r="BQ107" s="341"/>
      <c r="BR107" s="341"/>
      <c r="BS107" s="341"/>
      <c r="BT107" s="341"/>
      <c r="BU107" s="341"/>
      <c r="BV107" s="341"/>
    </row>
    <row r="108" spans="63:74" x14ac:dyDescent="0.25">
      <c r="BK108" s="341"/>
      <c r="BL108" s="341"/>
      <c r="BM108" s="341"/>
      <c r="BN108" s="341"/>
      <c r="BO108" s="341"/>
      <c r="BP108" s="341"/>
      <c r="BQ108" s="341"/>
      <c r="BR108" s="341"/>
      <c r="BS108" s="341"/>
      <c r="BT108" s="341"/>
      <c r="BU108" s="341"/>
      <c r="BV108" s="341"/>
    </row>
    <row r="109" spans="63:74" x14ac:dyDescent="0.25">
      <c r="BK109" s="341"/>
      <c r="BL109" s="341"/>
      <c r="BM109" s="341"/>
      <c r="BN109" s="341"/>
      <c r="BO109" s="341"/>
      <c r="BP109" s="341"/>
      <c r="BQ109" s="341"/>
      <c r="BR109" s="341"/>
      <c r="BS109" s="341"/>
      <c r="BT109" s="341"/>
      <c r="BU109" s="341"/>
      <c r="BV109" s="341"/>
    </row>
    <row r="110" spans="63:74" x14ac:dyDescent="0.25">
      <c r="BK110" s="341"/>
      <c r="BL110" s="341"/>
      <c r="BM110" s="341"/>
      <c r="BN110" s="341"/>
      <c r="BO110" s="341"/>
      <c r="BP110" s="341"/>
      <c r="BQ110" s="341"/>
      <c r="BR110" s="341"/>
      <c r="BS110" s="341"/>
      <c r="BT110" s="341"/>
      <c r="BU110" s="341"/>
      <c r="BV110" s="341"/>
    </row>
    <row r="111" spans="63:74" x14ac:dyDescent="0.25">
      <c r="BK111" s="341"/>
      <c r="BL111" s="341"/>
      <c r="BM111" s="341"/>
      <c r="BN111" s="341"/>
      <c r="BO111" s="341"/>
      <c r="BP111" s="341"/>
      <c r="BQ111" s="341"/>
      <c r="BR111" s="341"/>
      <c r="BS111" s="341"/>
      <c r="BT111" s="341"/>
      <c r="BU111" s="341"/>
      <c r="BV111" s="341"/>
    </row>
    <row r="112" spans="63:74" x14ac:dyDescent="0.25">
      <c r="BK112" s="341"/>
      <c r="BL112" s="341"/>
      <c r="BM112" s="341"/>
      <c r="BN112" s="341"/>
      <c r="BO112" s="341"/>
      <c r="BP112" s="341"/>
      <c r="BQ112" s="341"/>
      <c r="BR112" s="341"/>
      <c r="BS112" s="341"/>
      <c r="BT112" s="341"/>
      <c r="BU112" s="341"/>
      <c r="BV112" s="341"/>
    </row>
    <row r="113" spans="63:74" x14ac:dyDescent="0.25">
      <c r="BK113" s="341"/>
      <c r="BL113" s="341"/>
      <c r="BM113" s="341"/>
      <c r="BN113" s="341"/>
      <c r="BO113" s="341"/>
      <c r="BP113" s="341"/>
      <c r="BQ113" s="341"/>
      <c r="BR113" s="341"/>
      <c r="BS113" s="341"/>
      <c r="BT113" s="341"/>
      <c r="BU113" s="341"/>
      <c r="BV113" s="341"/>
    </row>
    <row r="114" spans="63:74" x14ac:dyDescent="0.25">
      <c r="BK114" s="341"/>
      <c r="BL114" s="341"/>
      <c r="BM114" s="341"/>
      <c r="BN114" s="341"/>
      <c r="BO114" s="341"/>
      <c r="BP114" s="341"/>
      <c r="BQ114" s="341"/>
      <c r="BR114" s="341"/>
      <c r="BS114" s="341"/>
      <c r="BT114" s="341"/>
      <c r="BU114" s="341"/>
      <c r="BV114" s="341"/>
    </row>
    <row r="115" spans="63:74" x14ac:dyDescent="0.25">
      <c r="BK115" s="341"/>
      <c r="BL115" s="341"/>
      <c r="BM115" s="341"/>
      <c r="BN115" s="341"/>
      <c r="BO115" s="341"/>
      <c r="BP115" s="341"/>
      <c r="BQ115" s="341"/>
      <c r="BR115" s="341"/>
      <c r="BS115" s="341"/>
      <c r="BT115" s="341"/>
      <c r="BU115" s="341"/>
      <c r="BV115" s="341"/>
    </row>
    <row r="116" spans="63:74" x14ac:dyDescent="0.25">
      <c r="BK116" s="341"/>
      <c r="BL116" s="341"/>
      <c r="BM116" s="341"/>
      <c r="BN116" s="341"/>
      <c r="BO116" s="341"/>
      <c r="BP116" s="341"/>
      <c r="BQ116" s="341"/>
      <c r="BR116" s="341"/>
      <c r="BS116" s="341"/>
      <c r="BT116" s="341"/>
      <c r="BU116" s="341"/>
      <c r="BV116" s="341"/>
    </row>
    <row r="117" spans="63:74" x14ac:dyDescent="0.25">
      <c r="BK117" s="341"/>
      <c r="BL117" s="341"/>
      <c r="BM117" s="341"/>
      <c r="BN117" s="341"/>
      <c r="BO117" s="341"/>
      <c r="BP117" s="341"/>
      <c r="BQ117" s="341"/>
      <c r="BR117" s="341"/>
      <c r="BS117" s="341"/>
      <c r="BT117" s="341"/>
      <c r="BU117" s="341"/>
      <c r="BV117" s="341"/>
    </row>
    <row r="118" spans="63:74" x14ac:dyDescent="0.25">
      <c r="BK118" s="341"/>
      <c r="BL118" s="341"/>
      <c r="BM118" s="341"/>
      <c r="BN118" s="341"/>
      <c r="BO118" s="341"/>
      <c r="BP118" s="341"/>
      <c r="BQ118" s="341"/>
      <c r="BR118" s="341"/>
      <c r="BS118" s="341"/>
      <c r="BT118" s="341"/>
      <c r="BU118" s="341"/>
      <c r="BV118" s="341"/>
    </row>
    <row r="119" spans="63:74" x14ac:dyDescent="0.25">
      <c r="BK119" s="341"/>
      <c r="BL119" s="341"/>
      <c r="BM119" s="341"/>
      <c r="BN119" s="341"/>
      <c r="BO119" s="341"/>
      <c r="BP119" s="341"/>
      <c r="BQ119" s="341"/>
      <c r="BR119" s="341"/>
      <c r="BS119" s="341"/>
      <c r="BT119" s="341"/>
      <c r="BU119" s="341"/>
      <c r="BV119" s="341"/>
    </row>
    <row r="120" spans="63:74" x14ac:dyDescent="0.25">
      <c r="BK120" s="341"/>
      <c r="BL120" s="341"/>
      <c r="BM120" s="341"/>
      <c r="BN120" s="341"/>
      <c r="BO120" s="341"/>
      <c r="BP120" s="341"/>
      <c r="BQ120" s="341"/>
      <c r="BR120" s="341"/>
      <c r="BS120" s="341"/>
      <c r="BT120" s="341"/>
      <c r="BU120" s="341"/>
      <c r="BV120" s="341"/>
    </row>
    <row r="121" spans="63:74" x14ac:dyDescent="0.25">
      <c r="BK121" s="341"/>
      <c r="BL121" s="341"/>
      <c r="BM121" s="341"/>
      <c r="BN121" s="341"/>
      <c r="BO121" s="341"/>
      <c r="BP121" s="341"/>
      <c r="BQ121" s="341"/>
      <c r="BR121" s="341"/>
      <c r="BS121" s="341"/>
      <c r="BT121" s="341"/>
      <c r="BU121" s="341"/>
      <c r="BV121" s="341"/>
    </row>
    <row r="122" spans="63:74" x14ac:dyDescent="0.25">
      <c r="BK122" s="341"/>
      <c r="BL122" s="341"/>
      <c r="BM122" s="341"/>
      <c r="BN122" s="341"/>
      <c r="BO122" s="341"/>
      <c r="BP122" s="341"/>
      <c r="BQ122" s="341"/>
      <c r="BR122" s="341"/>
      <c r="BS122" s="341"/>
      <c r="BT122" s="341"/>
      <c r="BU122" s="341"/>
      <c r="BV122" s="341"/>
    </row>
    <row r="123" spans="63:74" x14ac:dyDescent="0.25">
      <c r="BK123" s="341"/>
      <c r="BL123" s="341"/>
      <c r="BM123" s="341"/>
      <c r="BN123" s="341"/>
      <c r="BO123" s="341"/>
      <c r="BP123" s="341"/>
      <c r="BQ123" s="341"/>
      <c r="BR123" s="341"/>
      <c r="BS123" s="341"/>
      <c r="BT123" s="341"/>
      <c r="BU123" s="341"/>
      <c r="BV123" s="341"/>
    </row>
    <row r="124" spans="63:74" x14ac:dyDescent="0.25">
      <c r="BK124" s="341"/>
      <c r="BL124" s="341"/>
      <c r="BM124" s="341"/>
      <c r="BN124" s="341"/>
      <c r="BO124" s="341"/>
      <c r="BP124" s="341"/>
      <c r="BQ124" s="341"/>
      <c r="BR124" s="341"/>
      <c r="BS124" s="341"/>
      <c r="BT124" s="341"/>
      <c r="BU124" s="341"/>
      <c r="BV124" s="341"/>
    </row>
    <row r="125" spans="63:74" x14ac:dyDescent="0.25">
      <c r="BK125" s="341"/>
      <c r="BL125" s="341"/>
      <c r="BM125" s="341"/>
      <c r="BN125" s="341"/>
      <c r="BO125" s="341"/>
      <c r="BP125" s="341"/>
      <c r="BQ125" s="341"/>
      <c r="BR125" s="341"/>
      <c r="BS125" s="341"/>
      <c r="BT125" s="341"/>
      <c r="BU125" s="341"/>
      <c r="BV125" s="341"/>
    </row>
    <row r="126" spans="63:74" x14ac:dyDescent="0.25">
      <c r="BK126" s="341"/>
      <c r="BL126" s="341"/>
      <c r="BM126" s="341"/>
      <c r="BN126" s="341"/>
      <c r="BO126" s="341"/>
      <c r="BP126" s="341"/>
      <c r="BQ126" s="341"/>
      <c r="BR126" s="341"/>
      <c r="BS126" s="341"/>
      <c r="BT126" s="341"/>
      <c r="BU126" s="341"/>
      <c r="BV126" s="341"/>
    </row>
    <row r="127" spans="63:74" x14ac:dyDescent="0.25">
      <c r="BK127" s="341"/>
      <c r="BL127" s="341"/>
      <c r="BM127" s="341"/>
      <c r="BN127" s="341"/>
      <c r="BO127" s="341"/>
      <c r="BP127" s="341"/>
      <c r="BQ127" s="341"/>
      <c r="BR127" s="341"/>
      <c r="BS127" s="341"/>
      <c r="BT127" s="341"/>
      <c r="BU127" s="341"/>
      <c r="BV127" s="341"/>
    </row>
    <row r="128" spans="63:74" x14ac:dyDescent="0.25">
      <c r="BK128" s="341"/>
      <c r="BL128" s="341"/>
      <c r="BM128" s="341"/>
      <c r="BN128" s="341"/>
      <c r="BO128" s="341"/>
      <c r="BP128" s="341"/>
      <c r="BQ128" s="341"/>
      <c r="BR128" s="341"/>
      <c r="BS128" s="341"/>
      <c r="BT128" s="341"/>
      <c r="BU128" s="341"/>
      <c r="BV128" s="341"/>
    </row>
    <row r="129" spans="63:74" x14ac:dyDescent="0.25">
      <c r="BK129" s="341"/>
      <c r="BL129" s="341"/>
      <c r="BM129" s="341"/>
      <c r="BN129" s="341"/>
      <c r="BO129" s="341"/>
      <c r="BP129" s="341"/>
      <c r="BQ129" s="341"/>
      <c r="BR129" s="341"/>
      <c r="BS129" s="341"/>
      <c r="BT129" s="341"/>
      <c r="BU129" s="341"/>
      <c r="BV129" s="341"/>
    </row>
    <row r="130" spans="63:74" x14ac:dyDescent="0.25">
      <c r="BK130" s="341"/>
      <c r="BL130" s="341"/>
      <c r="BM130" s="341"/>
      <c r="BN130" s="341"/>
      <c r="BO130" s="341"/>
      <c r="BP130" s="341"/>
      <c r="BQ130" s="341"/>
      <c r="BR130" s="341"/>
      <c r="BS130" s="341"/>
      <c r="BT130" s="341"/>
      <c r="BU130" s="341"/>
      <c r="BV130" s="341"/>
    </row>
    <row r="131" spans="63:74" x14ac:dyDescent="0.25">
      <c r="BK131" s="341"/>
      <c r="BL131" s="341"/>
      <c r="BM131" s="341"/>
      <c r="BN131" s="341"/>
      <c r="BO131" s="341"/>
      <c r="BP131" s="341"/>
      <c r="BQ131" s="341"/>
      <c r="BR131" s="341"/>
      <c r="BS131" s="341"/>
      <c r="BT131" s="341"/>
      <c r="BU131" s="341"/>
      <c r="BV131" s="341"/>
    </row>
    <row r="132" spans="63:74" x14ac:dyDescent="0.25">
      <c r="BK132" s="341"/>
      <c r="BL132" s="341"/>
      <c r="BM132" s="341"/>
      <c r="BN132" s="341"/>
      <c r="BO132" s="341"/>
      <c r="BP132" s="341"/>
      <c r="BQ132" s="341"/>
      <c r="BR132" s="341"/>
      <c r="BS132" s="341"/>
      <c r="BT132" s="341"/>
      <c r="BU132" s="341"/>
      <c r="BV132" s="341"/>
    </row>
    <row r="133" spans="63:74" x14ac:dyDescent="0.25">
      <c r="BK133" s="341"/>
      <c r="BL133" s="341"/>
      <c r="BM133" s="341"/>
      <c r="BN133" s="341"/>
      <c r="BO133" s="341"/>
      <c r="BP133" s="341"/>
      <c r="BQ133" s="341"/>
      <c r="BR133" s="341"/>
      <c r="BS133" s="341"/>
      <c r="BT133" s="341"/>
      <c r="BU133" s="341"/>
      <c r="BV133" s="341"/>
    </row>
    <row r="134" spans="63:74" x14ac:dyDescent="0.25">
      <c r="BK134" s="341"/>
      <c r="BL134" s="341"/>
      <c r="BM134" s="341"/>
      <c r="BN134" s="341"/>
      <c r="BO134" s="341"/>
      <c r="BP134" s="341"/>
      <c r="BQ134" s="341"/>
      <c r="BR134" s="341"/>
      <c r="BS134" s="341"/>
      <c r="BT134" s="341"/>
      <c r="BU134" s="341"/>
      <c r="BV134" s="341"/>
    </row>
    <row r="135" spans="63:74" x14ac:dyDescent="0.25">
      <c r="BK135" s="341"/>
      <c r="BL135" s="341"/>
      <c r="BM135" s="341"/>
      <c r="BN135" s="341"/>
      <c r="BO135" s="341"/>
      <c r="BP135" s="341"/>
      <c r="BQ135" s="341"/>
      <c r="BR135" s="341"/>
      <c r="BS135" s="341"/>
      <c r="BT135" s="341"/>
      <c r="BU135" s="341"/>
      <c r="BV135" s="341"/>
    </row>
    <row r="136" spans="63:74" x14ac:dyDescent="0.25">
      <c r="BK136" s="341"/>
      <c r="BL136" s="341"/>
      <c r="BM136" s="341"/>
      <c r="BN136" s="341"/>
      <c r="BO136" s="341"/>
      <c r="BP136" s="341"/>
      <c r="BQ136" s="341"/>
      <c r="BR136" s="341"/>
      <c r="BS136" s="341"/>
      <c r="BT136" s="341"/>
      <c r="BU136" s="341"/>
      <c r="BV136" s="341"/>
    </row>
    <row r="137" spans="63:74" x14ac:dyDescent="0.25">
      <c r="BK137" s="341"/>
      <c r="BL137" s="341"/>
      <c r="BM137" s="341"/>
      <c r="BN137" s="341"/>
      <c r="BO137" s="341"/>
      <c r="BP137" s="341"/>
      <c r="BQ137" s="341"/>
      <c r="BR137" s="341"/>
      <c r="BS137" s="341"/>
      <c r="BT137" s="341"/>
      <c r="BU137" s="341"/>
      <c r="BV137" s="341"/>
    </row>
    <row r="138" spans="63:74" x14ac:dyDescent="0.25">
      <c r="BK138" s="341"/>
      <c r="BL138" s="341"/>
      <c r="BM138" s="341"/>
      <c r="BN138" s="341"/>
      <c r="BO138" s="341"/>
      <c r="BP138" s="341"/>
      <c r="BQ138" s="341"/>
      <c r="BR138" s="341"/>
      <c r="BS138" s="341"/>
      <c r="BT138" s="341"/>
      <c r="BU138" s="341"/>
      <c r="BV138" s="341"/>
    </row>
    <row r="139" spans="63:74" x14ac:dyDescent="0.25">
      <c r="BK139" s="341"/>
      <c r="BL139" s="341"/>
      <c r="BM139" s="341"/>
      <c r="BN139" s="341"/>
      <c r="BO139" s="341"/>
      <c r="BP139" s="341"/>
      <c r="BQ139" s="341"/>
      <c r="BR139" s="341"/>
      <c r="BS139" s="341"/>
      <c r="BT139" s="341"/>
      <c r="BU139" s="341"/>
      <c r="BV139" s="341"/>
    </row>
    <row r="140" spans="63:74" x14ac:dyDescent="0.25">
      <c r="BK140" s="341"/>
      <c r="BL140" s="341"/>
      <c r="BM140" s="341"/>
      <c r="BN140" s="341"/>
      <c r="BO140" s="341"/>
      <c r="BP140" s="341"/>
      <c r="BQ140" s="341"/>
      <c r="BR140" s="341"/>
      <c r="BS140" s="341"/>
      <c r="BT140" s="341"/>
      <c r="BU140" s="341"/>
      <c r="BV140" s="341"/>
    </row>
    <row r="141" spans="63:74" x14ac:dyDescent="0.25">
      <c r="BK141" s="341"/>
      <c r="BL141" s="341"/>
      <c r="BM141" s="341"/>
      <c r="BN141" s="341"/>
      <c r="BO141" s="341"/>
      <c r="BP141" s="341"/>
      <c r="BQ141" s="341"/>
      <c r="BR141" s="341"/>
      <c r="BS141" s="341"/>
      <c r="BT141" s="341"/>
      <c r="BU141" s="341"/>
      <c r="BV141" s="341"/>
    </row>
    <row r="142" spans="63:74" x14ac:dyDescent="0.25">
      <c r="BK142" s="341"/>
      <c r="BL142" s="341"/>
      <c r="BM142" s="341"/>
      <c r="BN142" s="341"/>
      <c r="BO142" s="341"/>
      <c r="BP142" s="341"/>
      <c r="BQ142" s="341"/>
      <c r="BR142" s="341"/>
      <c r="BS142" s="341"/>
      <c r="BT142" s="341"/>
      <c r="BU142" s="341"/>
      <c r="BV142" s="341"/>
    </row>
    <row r="143" spans="63:74" x14ac:dyDescent="0.25">
      <c r="BK143" s="341"/>
      <c r="BL143" s="341"/>
      <c r="BM143" s="341"/>
      <c r="BN143" s="341"/>
      <c r="BO143" s="341"/>
      <c r="BP143" s="341"/>
      <c r="BQ143" s="341"/>
      <c r="BR143" s="341"/>
      <c r="BS143" s="341"/>
      <c r="BT143" s="341"/>
      <c r="BU143" s="341"/>
      <c r="BV143" s="341"/>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A6" sqref="BA6:BA48"/>
    </sheetView>
  </sheetViews>
  <sheetFormatPr defaultColWidth="9.54296875" defaultRowHeight="10.5" x14ac:dyDescent="0.25"/>
  <cols>
    <col min="1" max="1" width="10.54296875" style="121" customWidth="1"/>
    <col min="2" max="2" width="16.54296875" style="121" customWidth="1"/>
    <col min="3" max="50" width="6.54296875" style="121" customWidth="1"/>
    <col min="51" max="55" width="6.54296875" style="336" customWidth="1"/>
    <col min="56" max="58" width="6.54296875" style="604" customWidth="1"/>
    <col min="59" max="62" width="6.54296875" style="336" customWidth="1"/>
    <col min="63" max="74" width="6.54296875" style="121" customWidth="1"/>
    <col min="75" max="16384" width="9.54296875" style="121"/>
  </cols>
  <sheetData>
    <row r="1" spans="1:74" ht="13.4" customHeight="1" x14ac:dyDescent="0.3">
      <c r="A1" s="758" t="s">
        <v>792</v>
      </c>
      <c r="B1" s="809" t="s">
        <v>1345</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120"/>
    </row>
    <row r="2" spans="1:74" s="112" customFormat="1" ht="13.4" customHeight="1" x14ac:dyDescent="0.25">
      <c r="A2" s="759"/>
      <c r="B2" s="486" t="str">
        <f>"U.S. Energy Information Administration  |  Short-Term Energy Outlook  - "&amp;Dates!D1</f>
        <v>U.S. Energy Information Administration  |  Short-Term Energy Outlook  - April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02"/>
      <c r="BE2" s="602"/>
      <c r="BF2" s="602"/>
      <c r="BG2" s="341"/>
      <c r="BH2" s="341"/>
      <c r="BI2" s="341"/>
      <c r="BJ2" s="341"/>
    </row>
    <row r="3" spans="1:74" s="12" customFormat="1" ht="13" x14ac:dyDescent="0.3">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5" customHeight="1" x14ac:dyDescent="0.25">
      <c r="A6" s="119" t="s">
        <v>615</v>
      </c>
      <c r="B6" s="199" t="s">
        <v>432</v>
      </c>
      <c r="C6" s="208">
        <v>20.624341869999999</v>
      </c>
      <c r="D6" s="208">
        <v>20.947172076000001</v>
      </c>
      <c r="E6" s="208">
        <v>20.850936086000001</v>
      </c>
      <c r="F6" s="208">
        <v>20.898225877000002</v>
      </c>
      <c r="G6" s="208">
        <v>20.69266726</v>
      </c>
      <c r="H6" s="208">
        <v>20.391959078999999</v>
      </c>
      <c r="I6" s="208">
        <v>19.973712801000001</v>
      </c>
      <c r="J6" s="208">
        <v>20.194239823</v>
      </c>
      <c r="K6" s="208">
        <v>21.227778900000001</v>
      </c>
      <c r="L6" s="208">
        <v>20.761036674</v>
      </c>
      <c r="M6" s="208">
        <v>20.532651025</v>
      </c>
      <c r="N6" s="208">
        <v>20.515890641999999</v>
      </c>
      <c r="O6" s="208">
        <v>20.936984856999999</v>
      </c>
      <c r="P6" s="208">
        <v>21.548644420999999</v>
      </c>
      <c r="Q6" s="208">
        <v>21.626688227999999</v>
      </c>
      <c r="R6" s="208">
        <v>21.803839933999999</v>
      </c>
      <c r="S6" s="208">
        <v>21.605534248000001</v>
      </c>
      <c r="T6" s="208">
        <v>21.16963045</v>
      </c>
      <c r="U6" s="208">
        <v>20.283593081999999</v>
      </c>
      <c r="V6" s="208">
        <v>20.819872121</v>
      </c>
      <c r="W6" s="208">
        <v>21.162524052999999</v>
      </c>
      <c r="X6" s="208">
        <v>20.941286633000001</v>
      </c>
      <c r="Y6" s="208">
        <v>21.009630791999999</v>
      </c>
      <c r="Z6" s="208">
        <v>20.856606633999998</v>
      </c>
      <c r="AA6" s="208">
        <v>21.683181081000001</v>
      </c>
      <c r="AB6" s="208">
        <v>22.109746094999998</v>
      </c>
      <c r="AC6" s="208">
        <v>21.722515873999999</v>
      </c>
      <c r="AD6" s="208">
        <v>22.06718339</v>
      </c>
      <c r="AE6" s="208">
        <v>21.656900639</v>
      </c>
      <c r="AF6" s="208">
        <v>20.517213578</v>
      </c>
      <c r="AG6" s="208">
        <v>20.722164775</v>
      </c>
      <c r="AH6" s="208">
        <v>21.015734777999999</v>
      </c>
      <c r="AI6" s="208">
        <v>21.374816669000001</v>
      </c>
      <c r="AJ6" s="208">
        <v>21.146947888</v>
      </c>
      <c r="AK6" s="208">
        <v>21.052254747999999</v>
      </c>
      <c r="AL6" s="208">
        <v>20.440250031000001</v>
      </c>
      <c r="AM6" s="208">
        <v>20.988524807000001</v>
      </c>
      <c r="AN6" s="208">
        <v>21.515866011</v>
      </c>
      <c r="AO6" s="208">
        <v>21.707624871</v>
      </c>
      <c r="AP6" s="208">
        <v>22.097643502</v>
      </c>
      <c r="AQ6" s="208">
        <v>21.361769251999998</v>
      </c>
      <c r="AR6" s="208">
        <v>20.716723004999999</v>
      </c>
      <c r="AS6" s="208">
        <v>21.353477623</v>
      </c>
      <c r="AT6" s="208">
        <v>20.835809427000001</v>
      </c>
      <c r="AU6" s="208">
        <v>22.207845114000001</v>
      </c>
      <c r="AV6" s="208">
        <v>21.901076891999999</v>
      </c>
      <c r="AW6" s="208">
        <v>21.872171523999999</v>
      </c>
      <c r="AX6" s="208">
        <v>22.043798575</v>
      </c>
      <c r="AY6" s="208">
        <v>22.83</v>
      </c>
      <c r="AZ6" s="208">
        <v>23.76595</v>
      </c>
      <c r="BA6" s="208">
        <v>24.292120000000001</v>
      </c>
      <c r="BB6" s="324">
        <v>24.98274</v>
      </c>
      <c r="BC6" s="324">
        <v>24.394200000000001</v>
      </c>
      <c r="BD6" s="324">
        <v>23.86157</v>
      </c>
      <c r="BE6" s="324">
        <v>24.71546</v>
      </c>
      <c r="BF6" s="324">
        <v>24.24559</v>
      </c>
      <c r="BG6" s="324">
        <v>25.936820000000001</v>
      </c>
      <c r="BH6" s="324">
        <v>25.566279999999999</v>
      </c>
      <c r="BI6" s="324">
        <v>25.474820000000001</v>
      </c>
      <c r="BJ6" s="324">
        <v>25.496569999999998</v>
      </c>
      <c r="BK6" s="324">
        <v>26.17642</v>
      </c>
      <c r="BL6" s="324">
        <v>26.966069999999998</v>
      </c>
      <c r="BM6" s="324">
        <v>27.36795</v>
      </c>
      <c r="BN6" s="324">
        <v>27.902509999999999</v>
      </c>
      <c r="BO6" s="324">
        <v>26.959129999999998</v>
      </c>
      <c r="BP6" s="324">
        <v>26.084720000000001</v>
      </c>
      <c r="BQ6" s="324">
        <v>26.753309999999999</v>
      </c>
      <c r="BR6" s="324">
        <v>25.964670000000002</v>
      </c>
      <c r="BS6" s="324">
        <v>27.508469999999999</v>
      </c>
      <c r="BT6" s="324">
        <v>26.88607</v>
      </c>
      <c r="BU6" s="324">
        <v>26.584219999999998</v>
      </c>
      <c r="BV6" s="324">
        <v>26.414629999999999</v>
      </c>
    </row>
    <row r="7" spans="1:74" ht="11.15" customHeight="1" x14ac:dyDescent="0.25">
      <c r="A7" s="119" t="s">
        <v>616</v>
      </c>
      <c r="B7" s="184" t="s">
        <v>465</v>
      </c>
      <c r="C7" s="208">
        <v>15.384579012</v>
      </c>
      <c r="D7" s="208">
        <v>15.816790305</v>
      </c>
      <c r="E7" s="208">
        <v>15.463876959</v>
      </c>
      <c r="F7" s="208">
        <v>15.756292966</v>
      </c>
      <c r="G7" s="208">
        <v>16.255337072</v>
      </c>
      <c r="H7" s="208">
        <v>16.450108631999999</v>
      </c>
      <c r="I7" s="208">
        <v>16.421705134</v>
      </c>
      <c r="J7" s="208">
        <v>16.243312875000001</v>
      </c>
      <c r="K7" s="208">
        <v>16.359095752999998</v>
      </c>
      <c r="L7" s="208">
        <v>16.383830171</v>
      </c>
      <c r="M7" s="208">
        <v>15.779661121</v>
      </c>
      <c r="N7" s="208">
        <v>15.323638127000001</v>
      </c>
      <c r="O7" s="208">
        <v>14.857610643999999</v>
      </c>
      <c r="P7" s="208">
        <v>15.534123229</v>
      </c>
      <c r="Q7" s="208">
        <v>15.257233878999999</v>
      </c>
      <c r="R7" s="208">
        <v>15.911457301</v>
      </c>
      <c r="S7" s="208">
        <v>16.011567223</v>
      </c>
      <c r="T7" s="208">
        <v>16.203018595</v>
      </c>
      <c r="U7" s="208">
        <v>16.211395421999999</v>
      </c>
      <c r="V7" s="208">
        <v>16.092890186999998</v>
      </c>
      <c r="W7" s="208">
        <v>16.178074078000002</v>
      </c>
      <c r="X7" s="208">
        <v>16.192758355999999</v>
      </c>
      <c r="Y7" s="208">
        <v>15.80901113</v>
      </c>
      <c r="Z7" s="208">
        <v>15.46378986</v>
      </c>
      <c r="AA7" s="208">
        <v>15.430668606999999</v>
      </c>
      <c r="AB7" s="208">
        <v>15.471068882999999</v>
      </c>
      <c r="AC7" s="208">
        <v>15.56662279</v>
      </c>
      <c r="AD7" s="208">
        <v>15.542254802</v>
      </c>
      <c r="AE7" s="208">
        <v>16.074557588000001</v>
      </c>
      <c r="AF7" s="208">
        <v>16.2446102</v>
      </c>
      <c r="AG7" s="208">
        <v>16.184340699</v>
      </c>
      <c r="AH7" s="208">
        <v>16.035819673999999</v>
      </c>
      <c r="AI7" s="208">
        <v>16.412071710999999</v>
      </c>
      <c r="AJ7" s="208">
        <v>16.538432045</v>
      </c>
      <c r="AK7" s="208">
        <v>16.024348595999999</v>
      </c>
      <c r="AL7" s="208">
        <v>15.569857628999999</v>
      </c>
      <c r="AM7" s="208">
        <v>15.558347369</v>
      </c>
      <c r="AN7" s="208">
        <v>15.800612134</v>
      </c>
      <c r="AO7" s="208">
        <v>15.535892966</v>
      </c>
      <c r="AP7" s="208">
        <v>16.194074405999999</v>
      </c>
      <c r="AQ7" s="208">
        <v>16.615836885</v>
      </c>
      <c r="AR7" s="208">
        <v>16.669837313999999</v>
      </c>
      <c r="AS7" s="208">
        <v>16.759374789999999</v>
      </c>
      <c r="AT7" s="208">
        <v>16.891724769</v>
      </c>
      <c r="AU7" s="208">
        <v>17.204521949</v>
      </c>
      <c r="AV7" s="208">
        <v>17.301544534000001</v>
      </c>
      <c r="AW7" s="208">
        <v>16.732923267</v>
      </c>
      <c r="AX7" s="208">
        <v>16.591830682000001</v>
      </c>
      <c r="AY7" s="208">
        <v>16.97</v>
      </c>
      <c r="AZ7" s="208">
        <v>17.1645</v>
      </c>
      <c r="BA7" s="208">
        <v>16.882400000000001</v>
      </c>
      <c r="BB7" s="324">
        <v>17.515799999999999</v>
      </c>
      <c r="BC7" s="324">
        <v>17.951000000000001</v>
      </c>
      <c r="BD7" s="324">
        <v>18.057680000000001</v>
      </c>
      <c r="BE7" s="324">
        <v>18.0548</v>
      </c>
      <c r="BF7" s="324">
        <v>18.118870000000001</v>
      </c>
      <c r="BG7" s="324">
        <v>18.34235</v>
      </c>
      <c r="BH7" s="324">
        <v>18.294730000000001</v>
      </c>
      <c r="BI7" s="324">
        <v>17.57152</v>
      </c>
      <c r="BJ7" s="324">
        <v>17.29928</v>
      </c>
      <c r="BK7" s="324">
        <v>17.522390000000001</v>
      </c>
      <c r="BL7" s="324">
        <v>17.587540000000001</v>
      </c>
      <c r="BM7" s="324">
        <v>17.072649999999999</v>
      </c>
      <c r="BN7" s="324">
        <v>17.534420000000001</v>
      </c>
      <c r="BO7" s="324">
        <v>17.87753</v>
      </c>
      <c r="BP7" s="324">
        <v>17.854209999999998</v>
      </c>
      <c r="BQ7" s="324">
        <v>17.77337</v>
      </c>
      <c r="BR7" s="324">
        <v>17.8249</v>
      </c>
      <c r="BS7" s="324">
        <v>18.061039999999998</v>
      </c>
      <c r="BT7" s="324">
        <v>18.035160000000001</v>
      </c>
      <c r="BU7" s="324">
        <v>17.333649999999999</v>
      </c>
      <c r="BV7" s="324">
        <v>17.070650000000001</v>
      </c>
    </row>
    <row r="8" spans="1:74" ht="11.15" customHeight="1" x14ac:dyDescent="0.25">
      <c r="A8" s="119" t="s">
        <v>617</v>
      </c>
      <c r="B8" s="199" t="s">
        <v>433</v>
      </c>
      <c r="C8" s="208">
        <v>12.784626887</v>
      </c>
      <c r="D8" s="208">
        <v>13.037765153</v>
      </c>
      <c r="E8" s="208">
        <v>13.355598599</v>
      </c>
      <c r="F8" s="208">
        <v>13.576065758</v>
      </c>
      <c r="G8" s="208">
        <v>13.743034307</v>
      </c>
      <c r="H8" s="208">
        <v>13.389464494</v>
      </c>
      <c r="I8" s="208">
        <v>13.26233807</v>
      </c>
      <c r="J8" s="208">
        <v>13.316738939</v>
      </c>
      <c r="K8" s="208">
        <v>12.961644381999999</v>
      </c>
      <c r="L8" s="208">
        <v>13.57019238</v>
      </c>
      <c r="M8" s="208">
        <v>13.397436025999999</v>
      </c>
      <c r="N8" s="208">
        <v>12.909799505000001</v>
      </c>
      <c r="O8" s="208">
        <v>12.865613262</v>
      </c>
      <c r="P8" s="208">
        <v>12.960572499</v>
      </c>
      <c r="Q8" s="208">
        <v>13.203687543999999</v>
      </c>
      <c r="R8" s="208">
        <v>13.890655158</v>
      </c>
      <c r="S8" s="208">
        <v>14.125409316000001</v>
      </c>
      <c r="T8" s="208">
        <v>13.795335948</v>
      </c>
      <c r="U8" s="208">
        <v>13.307899964000001</v>
      </c>
      <c r="V8" s="208">
        <v>13.520106896</v>
      </c>
      <c r="W8" s="208">
        <v>13.278261464</v>
      </c>
      <c r="X8" s="208">
        <v>13.742308917000001</v>
      </c>
      <c r="Y8" s="208">
        <v>13.493092326999999</v>
      </c>
      <c r="Z8" s="208">
        <v>13.022816993999999</v>
      </c>
      <c r="AA8" s="208">
        <v>13.086401128</v>
      </c>
      <c r="AB8" s="208">
        <v>13.122253329999999</v>
      </c>
      <c r="AC8" s="208">
        <v>13.479141599</v>
      </c>
      <c r="AD8" s="208">
        <v>13.860042158000001</v>
      </c>
      <c r="AE8" s="208">
        <v>14.023185935000001</v>
      </c>
      <c r="AF8" s="208">
        <v>13.621928906999999</v>
      </c>
      <c r="AG8" s="208">
        <v>13.279374110999999</v>
      </c>
      <c r="AH8" s="208">
        <v>13.415107501</v>
      </c>
      <c r="AI8" s="208">
        <v>13.692963796000001</v>
      </c>
      <c r="AJ8" s="208">
        <v>14.36820855</v>
      </c>
      <c r="AK8" s="208">
        <v>13.940286709</v>
      </c>
      <c r="AL8" s="208">
        <v>13.348007754999999</v>
      </c>
      <c r="AM8" s="208">
        <v>13.174195552</v>
      </c>
      <c r="AN8" s="208">
        <v>13.114794215</v>
      </c>
      <c r="AO8" s="208">
        <v>14.010006373</v>
      </c>
      <c r="AP8" s="208">
        <v>14.545503518</v>
      </c>
      <c r="AQ8" s="208">
        <v>14.719465901</v>
      </c>
      <c r="AR8" s="208">
        <v>14.314181874999999</v>
      </c>
      <c r="AS8" s="208">
        <v>14.104177135</v>
      </c>
      <c r="AT8" s="208">
        <v>14.123609212</v>
      </c>
      <c r="AU8" s="208">
        <v>14.211124349</v>
      </c>
      <c r="AV8" s="208">
        <v>14.722467805000001</v>
      </c>
      <c r="AW8" s="208">
        <v>14.661906132</v>
      </c>
      <c r="AX8" s="208">
        <v>14.132968471</v>
      </c>
      <c r="AY8" s="208">
        <v>13.91</v>
      </c>
      <c r="AZ8" s="208">
        <v>13.97308</v>
      </c>
      <c r="BA8" s="208">
        <v>14.715479999999999</v>
      </c>
      <c r="BB8" s="324">
        <v>15.29477</v>
      </c>
      <c r="BC8" s="324">
        <v>15.461130000000001</v>
      </c>
      <c r="BD8" s="324">
        <v>15.17736</v>
      </c>
      <c r="BE8" s="324">
        <v>14.713649999999999</v>
      </c>
      <c r="BF8" s="324">
        <v>14.94318</v>
      </c>
      <c r="BG8" s="324">
        <v>14.93873</v>
      </c>
      <c r="BH8" s="324">
        <v>15.39405</v>
      </c>
      <c r="BI8" s="324">
        <v>15.21359</v>
      </c>
      <c r="BJ8" s="324">
        <v>14.608610000000001</v>
      </c>
      <c r="BK8" s="324">
        <v>14.473560000000001</v>
      </c>
      <c r="BL8" s="324">
        <v>14.452680000000001</v>
      </c>
      <c r="BM8" s="324">
        <v>15.11974</v>
      </c>
      <c r="BN8" s="324">
        <v>15.667339999999999</v>
      </c>
      <c r="BO8" s="324">
        <v>15.82277</v>
      </c>
      <c r="BP8" s="324">
        <v>15.492990000000001</v>
      </c>
      <c r="BQ8" s="324">
        <v>14.967639999999999</v>
      </c>
      <c r="BR8" s="324">
        <v>15.16559</v>
      </c>
      <c r="BS8" s="324">
        <v>15.092510000000001</v>
      </c>
      <c r="BT8" s="324">
        <v>15.507490000000001</v>
      </c>
      <c r="BU8" s="324">
        <v>15.29407</v>
      </c>
      <c r="BV8" s="324">
        <v>14.665850000000001</v>
      </c>
    </row>
    <row r="9" spans="1:74" ht="11.15" customHeight="1" x14ac:dyDescent="0.25">
      <c r="A9" s="119" t="s">
        <v>618</v>
      </c>
      <c r="B9" s="199" t="s">
        <v>434</v>
      </c>
      <c r="C9" s="208">
        <v>10.483565192</v>
      </c>
      <c r="D9" s="208">
        <v>10.919799646</v>
      </c>
      <c r="E9" s="208">
        <v>11.437563473999999</v>
      </c>
      <c r="F9" s="208">
        <v>11.560813058999999</v>
      </c>
      <c r="G9" s="208">
        <v>12.812961222</v>
      </c>
      <c r="H9" s="208">
        <v>13.267116475</v>
      </c>
      <c r="I9" s="208">
        <v>13.409768207999999</v>
      </c>
      <c r="J9" s="208">
        <v>13.283885761000001</v>
      </c>
      <c r="K9" s="208">
        <v>12.517236308999999</v>
      </c>
      <c r="L9" s="208">
        <v>12.090155189000001</v>
      </c>
      <c r="M9" s="208">
        <v>11.418304754999999</v>
      </c>
      <c r="N9" s="208">
        <v>10.808431783</v>
      </c>
      <c r="O9" s="208">
        <v>10.507440755999999</v>
      </c>
      <c r="P9" s="208">
        <v>10.652735998000001</v>
      </c>
      <c r="Q9" s="208">
        <v>10.954159914</v>
      </c>
      <c r="R9" s="208">
        <v>11.987827027</v>
      </c>
      <c r="S9" s="208">
        <v>12.865651043</v>
      </c>
      <c r="T9" s="208">
        <v>13.272087782</v>
      </c>
      <c r="U9" s="208">
        <v>13.084840946</v>
      </c>
      <c r="V9" s="208">
        <v>13.146309048999999</v>
      </c>
      <c r="W9" s="208">
        <v>12.51612166</v>
      </c>
      <c r="X9" s="208">
        <v>11.794458489</v>
      </c>
      <c r="Y9" s="208">
        <v>11.225342945</v>
      </c>
      <c r="Z9" s="208">
        <v>10.819048251</v>
      </c>
      <c r="AA9" s="208">
        <v>10.733188022</v>
      </c>
      <c r="AB9" s="208">
        <v>10.873007125999999</v>
      </c>
      <c r="AC9" s="208">
        <v>11.338593746000001</v>
      </c>
      <c r="AD9" s="208">
        <v>11.708627462000001</v>
      </c>
      <c r="AE9" s="208">
        <v>12.886608449000001</v>
      </c>
      <c r="AF9" s="208">
        <v>12.946082441</v>
      </c>
      <c r="AG9" s="208">
        <v>13.015088499000001</v>
      </c>
      <c r="AH9" s="208">
        <v>13.081791482</v>
      </c>
      <c r="AI9" s="208">
        <v>12.370494774000001</v>
      </c>
      <c r="AJ9" s="208">
        <v>12.147167603</v>
      </c>
      <c r="AK9" s="208">
        <v>11.498895962000001</v>
      </c>
      <c r="AL9" s="208">
        <v>10.846659003999999</v>
      </c>
      <c r="AM9" s="208">
        <v>10.601326753</v>
      </c>
      <c r="AN9" s="208">
        <v>10.777848914</v>
      </c>
      <c r="AO9" s="208">
        <v>11.366577812999999</v>
      </c>
      <c r="AP9" s="208">
        <v>12.143946661999999</v>
      </c>
      <c r="AQ9" s="208">
        <v>12.592742382000001</v>
      </c>
      <c r="AR9" s="208">
        <v>13.33344612</v>
      </c>
      <c r="AS9" s="208">
        <v>13.312474741000001</v>
      </c>
      <c r="AT9" s="208">
        <v>13.307878880000001</v>
      </c>
      <c r="AU9" s="208">
        <v>13.247680698</v>
      </c>
      <c r="AV9" s="208">
        <v>12.394899718</v>
      </c>
      <c r="AW9" s="208">
        <v>12.034492496</v>
      </c>
      <c r="AX9" s="208">
        <v>11.409323367000001</v>
      </c>
      <c r="AY9" s="208">
        <v>10.98</v>
      </c>
      <c r="AZ9" s="208">
        <v>10.84234</v>
      </c>
      <c r="BA9" s="208">
        <v>11.41488</v>
      </c>
      <c r="BB9" s="324">
        <v>11.97038</v>
      </c>
      <c r="BC9" s="324">
        <v>12.183199999999999</v>
      </c>
      <c r="BD9" s="324">
        <v>12.816739999999999</v>
      </c>
      <c r="BE9" s="324">
        <v>12.494260000000001</v>
      </c>
      <c r="BF9" s="324">
        <v>12.48484</v>
      </c>
      <c r="BG9" s="324">
        <v>12.30461</v>
      </c>
      <c r="BH9" s="324">
        <v>11.332940000000001</v>
      </c>
      <c r="BI9" s="324">
        <v>11.09243</v>
      </c>
      <c r="BJ9" s="324">
        <v>10.92037</v>
      </c>
      <c r="BK9" s="324">
        <v>10.66521</v>
      </c>
      <c r="BL9" s="324">
        <v>10.628830000000001</v>
      </c>
      <c r="BM9" s="324">
        <v>10.611280000000001</v>
      </c>
      <c r="BN9" s="324">
        <v>11.12337</v>
      </c>
      <c r="BO9" s="324">
        <v>11.496420000000001</v>
      </c>
      <c r="BP9" s="324">
        <v>12.42536</v>
      </c>
      <c r="BQ9" s="324">
        <v>12.17022</v>
      </c>
      <c r="BR9" s="324">
        <v>12.288500000000001</v>
      </c>
      <c r="BS9" s="324">
        <v>12.229050000000001</v>
      </c>
      <c r="BT9" s="324">
        <v>11.31575</v>
      </c>
      <c r="BU9" s="324">
        <v>11.00766</v>
      </c>
      <c r="BV9" s="324">
        <v>10.710129999999999</v>
      </c>
    </row>
    <row r="10" spans="1:74" ht="11.15" customHeight="1" x14ac:dyDescent="0.25">
      <c r="A10" s="119" t="s">
        <v>619</v>
      </c>
      <c r="B10" s="199" t="s">
        <v>435</v>
      </c>
      <c r="C10" s="208">
        <v>11.252927843</v>
      </c>
      <c r="D10" s="208">
        <v>11.787202859000001</v>
      </c>
      <c r="E10" s="208">
        <v>11.727303354</v>
      </c>
      <c r="F10" s="208">
        <v>11.843931009</v>
      </c>
      <c r="G10" s="208">
        <v>11.8495051</v>
      </c>
      <c r="H10" s="208">
        <v>11.954259997999999</v>
      </c>
      <c r="I10" s="208">
        <v>11.946398292</v>
      </c>
      <c r="J10" s="208">
        <v>11.710714422000001</v>
      </c>
      <c r="K10" s="208">
        <v>11.851543940999999</v>
      </c>
      <c r="L10" s="208">
        <v>11.839015760000001</v>
      </c>
      <c r="M10" s="208">
        <v>11.668435533</v>
      </c>
      <c r="N10" s="208">
        <v>11.082718398000001</v>
      </c>
      <c r="O10" s="208">
        <v>11.497264058000001</v>
      </c>
      <c r="P10" s="208">
        <v>11.730472603999999</v>
      </c>
      <c r="Q10" s="208">
        <v>11.854392848</v>
      </c>
      <c r="R10" s="208">
        <v>12.223729565999999</v>
      </c>
      <c r="S10" s="208">
        <v>11.963257217000001</v>
      </c>
      <c r="T10" s="208">
        <v>12.186374561999999</v>
      </c>
      <c r="U10" s="208">
        <v>12.074350303999999</v>
      </c>
      <c r="V10" s="208">
        <v>12.105231635999999</v>
      </c>
      <c r="W10" s="208">
        <v>12.038863303999999</v>
      </c>
      <c r="X10" s="208">
        <v>12.035754121</v>
      </c>
      <c r="Y10" s="208">
        <v>12.001223123000001</v>
      </c>
      <c r="Z10" s="208">
        <v>11.454639856</v>
      </c>
      <c r="AA10" s="208">
        <v>11.534651801000001</v>
      </c>
      <c r="AB10" s="208">
        <v>11.730764423</v>
      </c>
      <c r="AC10" s="208">
        <v>11.870337598000001</v>
      </c>
      <c r="AD10" s="208">
        <v>11.965997818</v>
      </c>
      <c r="AE10" s="208">
        <v>11.22147157</v>
      </c>
      <c r="AF10" s="208">
        <v>11.924951368</v>
      </c>
      <c r="AG10" s="208">
        <v>11.864651592</v>
      </c>
      <c r="AH10" s="208">
        <v>11.948515231</v>
      </c>
      <c r="AI10" s="208">
        <v>12.072773284</v>
      </c>
      <c r="AJ10" s="208">
        <v>12.083548015</v>
      </c>
      <c r="AK10" s="208">
        <v>11.902273472999999</v>
      </c>
      <c r="AL10" s="208">
        <v>11.348057684</v>
      </c>
      <c r="AM10" s="208">
        <v>11.354993983</v>
      </c>
      <c r="AN10" s="208">
        <v>11.772574970999999</v>
      </c>
      <c r="AO10" s="208">
        <v>11.922542804000001</v>
      </c>
      <c r="AP10" s="208">
        <v>12.187531833</v>
      </c>
      <c r="AQ10" s="208">
        <v>12.329846214</v>
      </c>
      <c r="AR10" s="208">
        <v>12.451026249</v>
      </c>
      <c r="AS10" s="208">
        <v>12.393351846</v>
      </c>
      <c r="AT10" s="208">
        <v>12.400707103</v>
      </c>
      <c r="AU10" s="208">
        <v>12.662159383000001</v>
      </c>
      <c r="AV10" s="208">
        <v>12.697876097</v>
      </c>
      <c r="AW10" s="208">
        <v>12.558631476</v>
      </c>
      <c r="AX10" s="208">
        <v>12.214234190999999</v>
      </c>
      <c r="AY10" s="208">
        <v>12.33</v>
      </c>
      <c r="AZ10" s="208">
        <v>12.80847</v>
      </c>
      <c r="BA10" s="208">
        <v>12.89587</v>
      </c>
      <c r="BB10" s="324">
        <v>13.095269999999999</v>
      </c>
      <c r="BC10" s="324">
        <v>13.17374</v>
      </c>
      <c r="BD10" s="324">
        <v>13.213710000000001</v>
      </c>
      <c r="BE10" s="324">
        <v>13.057729999999999</v>
      </c>
      <c r="BF10" s="324">
        <v>13.11206</v>
      </c>
      <c r="BG10" s="324">
        <v>13.314780000000001</v>
      </c>
      <c r="BH10" s="324">
        <v>13.29631</v>
      </c>
      <c r="BI10" s="324">
        <v>13.011939999999999</v>
      </c>
      <c r="BJ10" s="324">
        <v>12.51543</v>
      </c>
      <c r="BK10" s="324">
        <v>12.6744</v>
      </c>
      <c r="BL10" s="324">
        <v>12.870749999999999</v>
      </c>
      <c r="BM10" s="324">
        <v>12.94218</v>
      </c>
      <c r="BN10" s="324">
        <v>13.106629999999999</v>
      </c>
      <c r="BO10" s="324">
        <v>13.158709999999999</v>
      </c>
      <c r="BP10" s="324">
        <v>13.159230000000001</v>
      </c>
      <c r="BQ10" s="324">
        <v>12.9757</v>
      </c>
      <c r="BR10" s="324">
        <v>12.98372</v>
      </c>
      <c r="BS10" s="324">
        <v>13.137130000000001</v>
      </c>
      <c r="BT10" s="324">
        <v>13.08784</v>
      </c>
      <c r="BU10" s="324">
        <v>12.82832</v>
      </c>
      <c r="BV10" s="324">
        <v>12.3348</v>
      </c>
    </row>
    <row r="11" spans="1:74" ht="11.15" customHeight="1" x14ac:dyDescent="0.25">
      <c r="A11" s="119" t="s">
        <v>620</v>
      </c>
      <c r="B11" s="199" t="s">
        <v>436</v>
      </c>
      <c r="C11" s="208">
        <v>10.444112037</v>
      </c>
      <c r="D11" s="208">
        <v>10.950284453</v>
      </c>
      <c r="E11" s="208">
        <v>11.514426609999999</v>
      </c>
      <c r="F11" s="208">
        <v>11.458740062</v>
      </c>
      <c r="G11" s="208">
        <v>11.444091775</v>
      </c>
      <c r="H11" s="208">
        <v>11.301891978</v>
      </c>
      <c r="I11" s="208">
        <v>11.075428114999999</v>
      </c>
      <c r="J11" s="208">
        <v>11.194187704000001</v>
      </c>
      <c r="K11" s="208">
        <v>11.178083689999999</v>
      </c>
      <c r="L11" s="208">
        <v>11.276012487999999</v>
      </c>
      <c r="M11" s="208">
        <v>11.38330373</v>
      </c>
      <c r="N11" s="208">
        <v>10.950542305000001</v>
      </c>
      <c r="O11" s="208">
        <v>10.990532200000001</v>
      </c>
      <c r="P11" s="208">
        <v>11.188292648999999</v>
      </c>
      <c r="Q11" s="208">
        <v>11.268012577</v>
      </c>
      <c r="R11" s="208">
        <v>11.767059934000001</v>
      </c>
      <c r="S11" s="208">
        <v>11.746953692</v>
      </c>
      <c r="T11" s="208">
        <v>11.605294708000001</v>
      </c>
      <c r="U11" s="208">
        <v>11.488975304</v>
      </c>
      <c r="V11" s="208">
        <v>11.41772851</v>
      </c>
      <c r="W11" s="208">
        <v>11.231154046</v>
      </c>
      <c r="X11" s="208">
        <v>11.362224552000001</v>
      </c>
      <c r="Y11" s="208">
        <v>11.521337147000001</v>
      </c>
      <c r="Z11" s="208">
        <v>10.987340086</v>
      </c>
      <c r="AA11" s="208">
        <v>11.270339946</v>
      </c>
      <c r="AB11" s="208">
        <v>11.088529462</v>
      </c>
      <c r="AC11" s="208">
        <v>11.388670056</v>
      </c>
      <c r="AD11" s="208">
        <v>11.537479803</v>
      </c>
      <c r="AE11" s="208">
        <v>11.560424291</v>
      </c>
      <c r="AF11" s="208">
        <v>11.454827847000001</v>
      </c>
      <c r="AG11" s="208">
        <v>11.200704303</v>
      </c>
      <c r="AH11" s="208">
        <v>11.166418407</v>
      </c>
      <c r="AI11" s="208">
        <v>11.361022176000001</v>
      </c>
      <c r="AJ11" s="208">
        <v>11.806252103</v>
      </c>
      <c r="AK11" s="208">
        <v>11.813711671</v>
      </c>
      <c r="AL11" s="208">
        <v>10.837257554000001</v>
      </c>
      <c r="AM11" s="208">
        <v>10.988257558999999</v>
      </c>
      <c r="AN11" s="208">
        <v>11.119439646</v>
      </c>
      <c r="AO11" s="208">
        <v>11.567718489000001</v>
      </c>
      <c r="AP11" s="208">
        <v>12.351358319999999</v>
      </c>
      <c r="AQ11" s="208">
        <v>12.309522222</v>
      </c>
      <c r="AR11" s="208">
        <v>12.107815840000001</v>
      </c>
      <c r="AS11" s="208">
        <v>11.960417618999999</v>
      </c>
      <c r="AT11" s="208">
        <v>11.986252345</v>
      </c>
      <c r="AU11" s="208">
        <v>12.037692106</v>
      </c>
      <c r="AV11" s="208">
        <v>12.361429853000001</v>
      </c>
      <c r="AW11" s="208">
        <v>12.451098463999999</v>
      </c>
      <c r="AX11" s="208">
        <v>11.341568732000001</v>
      </c>
      <c r="AY11" s="208">
        <v>11.98</v>
      </c>
      <c r="AZ11" s="208">
        <v>12.12152</v>
      </c>
      <c r="BA11" s="208">
        <v>12.48434</v>
      </c>
      <c r="BB11" s="324">
        <v>13.09516</v>
      </c>
      <c r="BC11" s="324">
        <v>12.846579999999999</v>
      </c>
      <c r="BD11" s="324">
        <v>12.541410000000001</v>
      </c>
      <c r="BE11" s="324">
        <v>12.287000000000001</v>
      </c>
      <c r="BF11" s="324">
        <v>12.306559999999999</v>
      </c>
      <c r="BG11" s="324">
        <v>12.33521</v>
      </c>
      <c r="BH11" s="324">
        <v>12.61172</v>
      </c>
      <c r="BI11" s="324">
        <v>12.726850000000001</v>
      </c>
      <c r="BJ11" s="324">
        <v>11.38761</v>
      </c>
      <c r="BK11" s="324">
        <v>12.1358</v>
      </c>
      <c r="BL11" s="324">
        <v>12.239140000000001</v>
      </c>
      <c r="BM11" s="324">
        <v>12.554080000000001</v>
      </c>
      <c r="BN11" s="324">
        <v>13.152430000000001</v>
      </c>
      <c r="BO11" s="324">
        <v>12.961209999999999</v>
      </c>
      <c r="BP11" s="324">
        <v>12.70626</v>
      </c>
      <c r="BQ11" s="324">
        <v>12.430859999999999</v>
      </c>
      <c r="BR11" s="324">
        <v>12.43581</v>
      </c>
      <c r="BS11" s="324">
        <v>12.36443</v>
      </c>
      <c r="BT11" s="324">
        <v>12.60887</v>
      </c>
      <c r="BU11" s="324">
        <v>12.73076</v>
      </c>
      <c r="BV11" s="324">
        <v>11.38209</v>
      </c>
    </row>
    <row r="12" spans="1:74" ht="11.15" customHeight="1" x14ac:dyDescent="0.25">
      <c r="A12" s="119" t="s">
        <v>621</v>
      </c>
      <c r="B12" s="199" t="s">
        <v>437</v>
      </c>
      <c r="C12" s="208">
        <v>10.089650592</v>
      </c>
      <c r="D12" s="208">
        <v>10.4364724</v>
      </c>
      <c r="E12" s="208">
        <v>11.059155568</v>
      </c>
      <c r="F12" s="208">
        <v>11.071343991000001</v>
      </c>
      <c r="G12" s="208">
        <v>10.909535643</v>
      </c>
      <c r="H12" s="208">
        <v>10.864133315</v>
      </c>
      <c r="I12" s="208">
        <v>10.778603558</v>
      </c>
      <c r="J12" s="208">
        <v>10.960922376999999</v>
      </c>
      <c r="K12" s="208">
        <v>10.979771712</v>
      </c>
      <c r="L12" s="208">
        <v>10.976830383999999</v>
      </c>
      <c r="M12" s="208">
        <v>10.949073199000001</v>
      </c>
      <c r="N12" s="208">
        <v>10.353378274000001</v>
      </c>
      <c r="O12" s="208">
        <v>10.644672781000001</v>
      </c>
      <c r="P12" s="208">
        <v>10.860638324</v>
      </c>
      <c r="Q12" s="208">
        <v>10.934651712000001</v>
      </c>
      <c r="R12" s="208">
        <v>11.459860992999999</v>
      </c>
      <c r="S12" s="208">
        <v>11.536387203</v>
      </c>
      <c r="T12" s="208">
        <v>11.305378039000001</v>
      </c>
      <c r="U12" s="208">
        <v>11.243663997000001</v>
      </c>
      <c r="V12" s="208">
        <v>11.281283174</v>
      </c>
      <c r="W12" s="208">
        <v>11.312986313</v>
      </c>
      <c r="X12" s="208">
        <v>11.355993570000001</v>
      </c>
      <c r="Y12" s="208">
        <v>11.242877995000001</v>
      </c>
      <c r="Z12" s="208">
        <v>10.836665559</v>
      </c>
      <c r="AA12" s="208">
        <v>10.747674409</v>
      </c>
      <c r="AB12" s="208">
        <v>10.951225450000001</v>
      </c>
      <c r="AC12" s="208">
        <v>11.121433237</v>
      </c>
      <c r="AD12" s="208">
        <v>11.409023266</v>
      </c>
      <c r="AE12" s="208">
        <v>11.280819304</v>
      </c>
      <c r="AF12" s="208">
        <v>11.268439274</v>
      </c>
      <c r="AG12" s="208">
        <v>11.127682278</v>
      </c>
      <c r="AH12" s="208">
        <v>11.076658077999999</v>
      </c>
      <c r="AI12" s="208">
        <v>11.388073949000001</v>
      </c>
      <c r="AJ12" s="208">
        <v>11.501579159</v>
      </c>
      <c r="AK12" s="208">
        <v>11.417120816000001</v>
      </c>
      <c r="AL12" s="208">
        <v>10.901400370999999</v>
      </c>
      <c r="AM12" s="208">
        <v>10.688373033</v>
      </c>
      <c r="AN12" s="208">
        <v>13.99980132</v>
      </c>
      <c r="AO12" s="208">
        <v>10.966722572</v>
      </c>
      <c r="AP12" s="208">
        <v>11.671457354999999</v>
      </c>
      <c r="AQ12" s="208">
        <v>11.745392706000001</v>
      </c>
      <c r="AR12" s="208">
        <v>11.675143942</v>
      </c>
      <c r="AS12" s="208">
        <v>11.530230736</v>
      </c>
      <c r="AT12" s="208">
        <v>11.766031837</v>
      </c>
      <c r="AU12" s="208">
        <v>12.115387344</v>
      </c>
      <c r="AV12" s="208">
        <v>12.36465351</v>
      </c>
      <c r="AW12" s="208">
        <v>12.400720250999999</v>
      </c>
      <c r="AX12" s="208">
        <v>12.071102462000001</v>
      </c>
      <c r="AY12" s="208">
        <v>11.68</v>
      </c>
      <c r="AZ12" s="208">
        <v>15.29264</v>
      </c>
      <c r="BA12" s="208">
        <v>11.608549999999999</v>
      </c>
      <c r="BB12" s="324">
        <v>12.147819999999999</v>
      </c>
      <c r="BC12" s="324">
        <v>12.108650000000001</v>
      </c>
      <c r="BD12" s="324">
        <v>11.95716</v>
      </c>
      <c r="BE12" s="324">
        <v>11.71771</v>
      </c>
      <c r="BF12" s="324">
        <v>11.94435</v>
      </c>
      <c r="BG12" s="324">
        <v>12.366009999999999</v>
      </c>
      <c r="BH12" s="324">
        <v>12.559229999999999</v>
      </c>
      <c r="BI12" s="324">
        <v>12.59965</v>
      </c>
      <c r="BJ12" s="324">
        <v>12.007669999999999</v>
      </c>
      <c r="BK12" s="324">
        <v>11.81987</v>
      </c>
      <c r="BL12" s="324">
        <v>15.55532</v>
      </c>
      <c r="BM12" s="324">
        <v>12.104760000000001</v>
      </c>
      <c r="BN12" s="324">
        <v>12.44548</v>
      </c>
      <c r="BO12" s="324">
        <v>12.336</v>
      </c>
      <c r="BP12" s="324">
        <v>12.18028</v>
      </c>
      <c r="BQ12" s="324">
        <v>11.820069999999999</v>
      </c>
      <c r="BR12" s="324">
        <v>11.93887</v>
      </c>
      <c r="BS12" s="324">
        <v>12.29264</v>
      </c>
      <c r="BT12" s="324">
        <v>12.414490000000001</v>
      </c>
      <c r="BU12" s="324">
        <v>12.40903</v>
      </c>
      <c r="BV12" s="324">
        <v>11.73287</v>
      </c>
    </row>
    <row r="13" spans="1:74" ht="11.15" customHeight="1" x14ac:dyDescent="0.25">
      <c r="A13" s="119" t="s">
        <v>622</v>
      </c>
      <c r="B13" s="199" t="s">
        <v>438</v>
      </c>
      <c r="C13" s="208">
        <v>11.470777977999999</v>
      </c>
      <c r="D13" s="208">
        <v>11.510565667</v>
      </c>
      <c r="E13" s="208">
        <v>11.619365117999999</v>
      </c>
      <c r="F13" s="208">
        <v>12.007489179</v>
      </c>
      <c r="G13" s="208">
        <v>12.202160852</v>
      </c>
      <c r="H13" s="208">
        <v>12.273961566000001</v>
      </c>
      <c r="I13" s="208">
        <v>12.173097921</v>
      </c>
      <c r="J13" s="208">
        <v>12.164706759</v>
      </c>
      <c r="K13" s="208">
        <v>12.201798784999999</v>
      </c>
      <c r="L13" s="208">
        <v>12.142934629999999</v>
      </c>
      <c r="M13" s="208">
        <v>11.628877922999999</v>
      </c>
      <c r="N13" s="208">
        <v>11.423110206</v>
      </c>
      <c r="O13" s="208">
        <v>11.399688226</v>
      </c>
      <c r="P13" s="208">
        <v>11.411275362</v>
      </c>
      <c r="Q13" s="208">
        <v>11.519409521</v>
      </c>
      <c r="R13" s="208">
        <v>11.864349383</v>
      </c>
      <c r="S13" s="208">
        <v>12.081300814</v>
      </c>
      <c r="T13" s="208">
        <v>12.183678613</v>
      </c>
      <c r="U13" s="208">
        <v>12.173488983</v>
      </c>
      <c r="V13" s="208">
        <v>12.058729963999999</v>
      </c>
      <c r="W13" s="208">
        <v>12.093385468999999</v>
      </c>
      <c r="X13" s="208">
        <v>11.912948567000001</v>
      </c>
      <c r="Y13" s="208">
        <v>11.440558060000001</v>
      </c>
      <c r="Z13" s="208">
        <v>11.228945415</v>
      </c>
      <c r="AA13" s="208">
        <v>11.229337871</v>
      </c>
      <c r="AB13" s="208">
        <v>11.302544805</v>
      </c>
      <c r="AC13" s="208">
        <v>11.4507048</v>
      </c>
      <c r="AD13" s="208">
        <v>11.69461753</v>
      </c>
      <c r="AE13" s="208">
        <v>11.916282880000001</v>
      </c>
      <c r="AF13" s="208">
        <v>12.130062002000001</v>
      </c>
      <c r="AG13" s="208">
        <v>12.06686865</v>
      </c>
      <c r="AH13" s="208">
        <v>11.929822802</v>
      </c>
      <c r="AI13" s="208">
        <v>12.211021643</v>
      </c>
      <c r="AJ13" s="208">
        <v>11.802868740999999</v>
      </c>
      <c r="AK13" s="208">
        <v>11.400880235000001</v>
      </c>
      <c r="AL13" s="208">
        <v>11.391379177999999</v>
      </c>
      <c r="AM13" s="208">
        <v>11.368923880000001</v>
      </c>
      <c r="AN13" s="208">
        <v>11.592741236</v>
      </c>
      <c r="AO13" s="208">
        <v>11.652188698</v>
      </c>
      <c r="AP13" s="208">
        <v>11.889958675999999</v>
      </c>
      <c r="AQ13" s="208">
        <v>12.141587454</v>
      </c>
      <c r="AR13" s="208">
        <v>12.176238135</v>
      </c>
      <c r="AS13" s="208">
        <v>12.210998369</v>
      </c>
      <c r="AT13" s="208">
        <v>12.319392603000001</v>
      </c>
      <c r="AU13" s="208">
        <v>12.50569615</v>
      </c>
      <c r="AV13" s="208">
        <v>12.551118084000001</v>
      </c>
      <c r="AW13" s="208">
        <v>12.201047196999999</v>
      </c>
      <c r="AX13" s="208">
        <v>12.080571111999999</v>
      </c>
      <c r="AY13" s="208">
        <v>12.01</v>
      </c>
      <c r="AZ13" s="208">
        <v>12.235010000000001</v>
      </c>
      <c r="BA13" s="208">
        <v>12.26193</v>
      </c>
      <c r="BB13" s="324">
        <v>12.49431</v>
      </c>
      <c r="BC13" s="324">
        <v>12.72288</v>
      </c>
      <c r="BD13" s="324">
        <v>12.706709999999999</v>
      </c>
      <c r="BE13" s="324">
        <v>12.66215</v>
      </c>
      <c r="BF13" s="324">
        <v>12.69525</v>
      </c>
      <c r="BG13" s="324">
        <v>12.83433</v>
      </c>
      <c r="BH13" s="324">
        <v>12.8263</v>
      </c>
      <c r="BI13" s="324">
        <v>12.41657</v>
      </c>
      <c r="BJ13" s="324">
        <v>12.244</v>
      </c>
      <c r="BK13" s="324">
        <v>12.12335</v>
      </c>
      <c r="BL13" s="324">
        <v>12.307029999999999</v>
      </c>
      <c r="BM13" s="324">
        <v>12.31105</v>
      </c>
      <c r="BN13" s="324">
        <v>12.51178</v>
      </c>
      <c r="BO13" s="324">
        <v>12.71041</v>
      </c>
      <c r="BP13" s="324">
        <v>12.670719999999999</v>
      </c>
      <c r="BQ13" s="324">
        <v>12.63265</v>
      </c>
      <c r="BR13" s="324">
        <v>12.67018</v>
      </c>
      <c r="BS13" s="324">
        <v>12.80391</v>
      </c>
      <c r="BT13" s="324">
        <v>12.79632</v>
      </c>
      <c r="BU13" s="324">
        <v>12.386810000000001</v>
      </c>
      <c r="BV13" s="324">
        <v>12.209020000000001</v>
      </c>
    </row>
    <row r="14" spans="1:74" ht="11.15" customHeight="1" x14ac:dyDescent="0.25">
      <c r="A14" s="119" t="s">
        <v>623</v>
      </c>
      <c r="B14" s="201" t="s">
        <v>439</v>
      </c>
      <c r="C14" s="208">
        <v>14.947870658999999</v>
      </c>
      <c r="D14" s="208">
        <v>14.853458203000001</v>
      </c>
      <c r="E14" s="208">
        <v>15.015295179000001</v>
      </c>
      <c r="F14" s="208">
        <v>13.48293464</v>
      </c>
      <c r="G14" s="208">
        <v>15.824785822999999</v>
      </c>
      <c r="H14" s="208">
        <v>16.585565893999998</v>
      </c>
      <c r="I14" s="208">
        <v>16.858564774000001</v>
      </c>
      <c r="J14" s="208">
        <v>17.510996889000001</v>
      </c>
      <c r="K14" s="208">
        <v>16.467030239</v>
      </c>
      <c r="L14" s="208">
        <v>13.795332325</v>
      </c>
      <c r="M14" s="208">
        <v>15.328844986</v>
      </c>
      <c r="N14" s="208">
        <v>15.087805781</v>
      </c>
      <c r="O14" s="208">
        <v>14.667632762</v>
      </c>
      <c r="P14" s="208">
        <v>14.996124156</v>
      </c>
      <c r="Q14" s="208">
        <v>14.957448785</v>
      </c>
      <c r="R14" s="208">
        <v>14.508417301</v>
      </c>
      <c r="S14" s="208">
        <v>15.788905652</v>
      </c>
      <c r="T14" s="208">
        <v>17.154270468</v>
      </c>
      <c r="U14" s="208">
        <v>16.986784757999999</v>
      </c>
      <c r="V14" s="208">
        <v>17.120522830999999</v>
      </c>
      <c r="W14" s="208">
        <v>17.668808365</v>
      </c>
      <c r="X14" s="208">
        <v>13.159892553000001</v>
      </c>
      <c r="Y14" s="208">
        <v>15.536421296</v>
      </c>
      <c r="Z14" s="208">
        <v>15.174705424000001</v>
      </c>
      <c r="AA14" s="208">
        <v>15.590223887000001</v>
      </c>
      <c r="AB14" s="208">
        <v>15.90377159</v>
      </c>
      <c r="AC14" s="208">
        <v>15.627945686</v>
      </c>
      <c r="AD14" s="208">
        <v>15.898811409</v>
      </c>
      <c r="AE14" s="208">
        <v>15.849550673</v>
      </c>
      <c r="AF14" s="208">
        <v>16.732188941</v>
      </c>
      <c r="AG14" s="208">
        <v>17.246142771999999</v>
      </c>
      <c r="AH14" s="208">
        <v>17.777884082</v>
      </c>
      <c r="AI14" s="208">
        <v>18.301697109999999</v>
      </c>
      <c r="AJ14" s="208">
        <v>17.667856653000001</v>
      </c>
      <c r="AK14" s="208">
        <v>16.682205188000001</v>
      </c>
      <c r="AL14" s="208">
        <v>16.145313010999999</v>
      </c>
      <c r="AM14" s="208">
        <v>16.426219415999999</v>
      </c>
      <c r="AN14" s="208">
        <v>16.584397420999998</v>
      </c>
      <c r="AO14" s="208">
        <v>17.254489408000001</v>
      </c>
      <c r="AP14" s="208">
        <v>17.528727772</v>
      </c>
      <c r="AQ14" s="208">
        <v>18.247170592</v>
      </c>
      <c r="AR14" s="208">
        <v>18.584206555000002</v>
      </c>
      <c r="AS14" s="208">
        <v>19.004144902</v>
      </c>
      <c r="AT14" s="208">
        <v>19.572731019999999</v>
      </c>
      <c r="AU14" s="208">
        <v>19.779936487000001</v>
      </c>
      <c r="AV14" s="208">
        <v>17.571958788</v>
      </c>
      <c r="AW14" s="208">
        <v>17.916609194999999</v>
      </c>
      <c r="AX14" s="208">
        <v>17.249437441000001</v>
      </c>
      <c r="AY14" s="208">
        <v>17.55</v>
      </c>
      <c r="AZ14" s="208">
        <v>16.842639999999999</v>
      </c>
      <c r="BA14" s="208">
        <v>17.407689999999999</v>
      </c>
      <c r="BB14" s="324">
        <v>18.918009999999999</v>
      </c>
      <c r="BC14" s="324">
        <v>18.796749999999999</v>
      </c>
      <c r="BD14" s="324">
        <v>19.287520000000001</v>
      </c>
      <c r="BE14" s="324">
        <v>19.779810000000001</v>
      </c>
      <c r="BF14" s="324">
        <v>20.577470000000002</v>
      </c>
      <c r="BG14" s="324">
        <v>20.901219999999999</v>
      </c>
      <c r="BH14" s="324">
        <v>17.99183</v>
      </c>
      <c r="BI14" s="324">
        <v>18.914200000000001</v>
      </c>
      <c r="BJ14" s="324">
        <v>18.224620000000002</v>
      </c>
      <c r="BK14" s="324">
        <v>18.49643</v>
      </c>
      <c r="BL14" s="324">
        <v>17.790620000000001</v>
      </c>
      <c r="BM14" s="324">
        <v>18.34338</v>
      </c>
      <c r="BN14" s="324">
        <v>20.891159999999999</v>
      </c>
      <c r="BO14" s="324">
        <v>19.61947</v>
      </c>
      <c r="BP14" s="324">
        <v>20.06617</v>
      </c>
      <c r="BQ14" s="324">
        <v>20.502960000000002</v>
      </c>
      <c r="BR14" s="324">
        <v>21.267859999999999</v>
      </c>
      <c r="BS14" s="324">
        <v>21.550699999999999</v>
      </c>
      <c r="BT14" s="324">
        <v>17.800329999999999</v>
      </c>
      <c r="BU14" s="324">
        <v>19.408909999999999</v>
      </c>
      <c r="BV14" s="324">
        <v>18.68338</v>
      </c>
    </row>
    <row r="15" spans="1:74" ht="11.15" customHeight="1" x14ac:dyDescent="0.25">
      <c r="A15" s="119" t="s">
        <v>624</v>
      </c>
      <c r="B15" s="201" t="s">
        <v>413</v>
      </c>
      <c r="C15" s="208">
        <v>12.22</v>
      </c>
      <c r="D15" s="208">
        <v>12.63</v>
      </c>
      <c r="E15" s="208">
        <v>12.97</v>
      </c>
      <c r="F15" s="208">
        <v>12.88</v>
      </c>
      <c r="G15" s="208">
        <v>13.12</v>
      </c>
      <c r="H15" s="208">
        <v>13.03</v>
      </c>
      <c r="I15" s="208">
        <v>13.13</v>
      </c>
      <c r="J15" s="208">
        <v>13.26</v>
      </c>
      <c r="K15" s="208">
        <v>13.01</v>
      </c>
      <c r="L15" s="208">
        <v>12.85</v>
      </c>
      <c r="M15" s="208">
        <v>12.9</v>
      </c>
      <c r="N15" s="208">
        <v>12.43</v>
      </c>
      <c r="O15" s="208">
        <v>12.47</v>
      </c>
      <c r="P15" s="208">
        <v>12.72</v>
      </c>
      <c r="Q15" s="208">
        <v>12.84</v>
      </c>
      <c r="R15" s="208">
        <v>13.25</v>
      </c>
      <c r="S15" s="208">
        <v>13.31</v>
      </c>
      <c r="T15" s="208">
        <v>13.32</v>
      </c>
      <c r="U15" s="208">
        <v>13.26</v>
      </c>
      <c r="V15" s="208">
        <v>13.3</v>
      </c>
      <c r="W15" s="208">
        <v>13.16</v>
      </c>
      <c r="X15" s="208">
        <v>12.81</v>
      </c>
      <c r="Y15" s="208">
        <v>13.03</v>
      </c>
      <c r="Z15" s="208">
        <v>12.68</v>
      </c>
      <c r="AA15" s="208">
        <v>12.76</v>
      </c>
      <c r="AB15" s="208">
        <v>12.82</v>
      </c>
      <c r="AC15" s="208">
        <v>13.04</v>
      </c>
      <c r="AD15" s="208">
        <v>13.24</v>
      </c>
      <c r="AE15" s="208">
        <v>13.1</v>
      </c>
      <c r="AF15" s="208">
        <v>13.22</v>
      </c>
      <c r="AG15" s="208">
        <v>13.21</v>
      </c>
      <c r="AH15" s="208">
        <v>13.26</v>
      </c>
      <c r="AI15" s="208">
        <v>13.49</v>
      </c>
      <c r="AJ15" s="208">
        <v>13.66</v>
      </c>
      <c r="AK15" s="208">
        <v>13.31</v>
      </c>
      <c r="AL15" s="208">
        <v>12.78</v>
      </c>
      <c r="AM15" s="208">
        <v>12.69</v>
      </c>
      <c r="AN15" s="208">
        <v>13.35</v>
      </c>
      <c r="AO15" s="208">
        <v>13.3</v>
      </c>
      <c r="AP15" s="208">
        <v>13.76</v>
      </c>
      <c r="AQ15" s="208">
        <v>13.89</v>
      </c>
      <c r="AR15" s="208">
        <v>13.85</v>
      </c>
      <c r="AS15" s="208">
        <v>13.87</v>
      </c>
      <c r="AT15" s="208">
        <v>13.95</v>
      </c>
      <c r="AU15" s="208">
        <v>14.19</v>
      </c>
      <c r="AV15" s="208">
        <v>14.09</v>
      </c>
      <c r="AW15" s="208">
        <v>14.11</v>
      </c>
      <c r="AX15" s="208">
        <v>13.75</v>
      </c>
      <c r="AY15" s="208">
        <v>13.72</v>
      </c>
      <c r="AZ15" s="208">
        <v>14.329330000000001</v>
      </c>
      <c r="BA15" s="208">
        <v>14.0458</v>
      </c>
      <c r="BB15" s="324">
        <v>14.61243</v>
      </c>
      <c r="BC15" s="324">
        <v>14.54227</v>
      </c>
      <c r="BD15" s="324">
        <v>14.419549999999999</v>
      </c>
      <c r="BE15" s="324">
        <v>14.34774</v>
      </c>
      <c r="BF15" s="324">
        <v>14.50727</v>
      </c>
      <c r="BG15" s="324">
        <v>14.75487</v>
      </c>
      <c r="BH15" s="324">
        <v>14.56758</v>
      </c>
      <c r="BI15" s="324">
        <v>14.543900000000001</v>
      </c>
      <c r="BJ15" s="324">
        <v>14.09327</v>
      </c>
      <c r="BK15" s="324">
        <v>14.147790000000001</v>
      </c>
      <c r="BL15" s="324">
        <v>14.69501</v>
      </c>
      <c r="BM15" s="324">
        <v>14.36978</v>
      </c>
      <c r="BN15" s="324">
        <v>14.926869999999999</v>
      </c>
      <c r="BO15" s="324">
        <v>14.69955</v>
      </c>
      <c r="BP15" s="324">
        <v>14.59294</v>
      </c>
      <c r="BQ15" s="324">
        <v>14.46031</v>
      </c>
      <c r="BR15" s="324">
        <v>14.573539999999999</v>
      </c>
      <c r="BS15" s="324">
        <v>14.78051</v>
      </c>
      <c r="BT15" s="324">
        <v>14.47893</v>
      </c>
      <c r="BU15" s="324">
        <v>14.51596</v>
      </c>
      <c r="BV15" s="324">
        <v>14.0252</v>
      </c>
    </row>
    <row r="16" spans="1:74" ht="11.15" customHeight="1" x14ac:dyDescent="0.25">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2"/>
      <c r="BC16" s="442"/>
      <c r="BD16" s="442"/>
      <c r="BE16" s="442"/>
      <c r="BF16" s="442"/>
      <c r="BG16" s="442"/>
      <c r="BH16" s="442"/>
      <c r="BI16" s="442"/>
      <c r="BJ16" s="442"/>
      <c r="BK16" s="442"/>
      <c r="BL16" s="442"/>
      <c r="BM16" s="442"/>
      <c r="BN16" s="442"/>
      <c r="BO16" s="442"/>
      <c r="BP16" s="442"/>
      <c r="BQ16" s="442"/>
      <c r="BR16" s="442"/>
      <c r="BS16" s="442"/>
      <c r="BT16" s="442"/>
      <c r="BU16" s="442"/>
      <c r="BV16" s="442"/>
    </row>
    <row r="17" spans="1:74" ht="11.15" customHeight="1" x14ac:dyDescent="0.25">
      <c r="A17" s="119" t="s">
        <v>625</v>
      </c>
      <c r="B17" s="199" t="s">
        <v>432</v>
      </c>
      <c r="C17" s="208">
        <v>16.571271005</v>
      </c>
      <c r="D17" s="208">
        <v>17.102231623000002</v>
      </c>
      <c r="E17" s="208">
        <v>17.052349036999999</v>
      </c>
      <c r="F17" s="208">
        <v>16.181518157999999</v>
      </c>
      <c r="G17" s="208">
        <v>16.106089801</v>
      </c>
      <c r="H17" s="208">
        <v>15.894128714000001</v>
      </c>
      <c r="I17" s="208">
        <v>16.084538952999999</v>
      </c>
      <c r="J17" s="208">
        <v>16.138825644000001</v>
      </c>
      <c r="K17" s="208">
        <v>16.89059121</v>
      </c>
      <c r="L17" s="208">
        <v>16.569384453000001</v>
      </c>
      <c r="M17" s="208">
        <v>16.356897666999998</v>
      </c>
      <c r="N17" s="208">
        <v>16.67001608</v>
      </c>
      <c r="O17" s="208">
        <v>16.900892968000001</v>
      </c>
      <c r="P17" s="208">
        <v>16.881588044000001</v>
      </c>
      <c r="Q17" s="208">
        <v>16.932042584000001</v>
      </c>
      <c r="R17" s="208">
        <v>16.449975915</v>
      </c>
      <c r="S17" s="208">
        <v>16.309969098</v>
      </c>
      <c r="T17" s="208">
        <v>16.340658174000001</v>
      </c>
      <c r="U17" s="208">
        <v>15.990228895</v>
      </c>
      <c r="V17" s="208">
        <v>16.204672890000001</v>
      </c>
      <c r="W17" s="208">
        <v>16.107578183000001</v>
      </c>
      <c r="X17" s="208">
        <v>16.008036393000001</v>
      </c>
      <c r="Y17" s="208">
        <v>15.797951680000001</v>
      </c>
      <c r="Z17" s="208">
        <v>16.107216737000002</v>
      </c>
      <c r="AA17" s="208">
        <v>16.186677169999999</v>
      </c>
      <c r="AB17" s="208">
        <v>16.347419266999999</v>
      </c>
      <c r="AC17" s="208">
        <v>15.984393038</v>
      </c>
      <c r="AD17" s="208">
        <v>16.102505294</v>
      </c>
      <c r="AE17" s="208">
        <v>15.422289617000001</v>
      </c>
      <c r="AF17" s="208">
        <v>15.329538927</v>
      </c>
      <c r="AG17" s="208">
        <v>15.805311869000001</v>
      </c>
      <c r="AH17" s="208">
        <v>16.196122151000001</v>
      </c>
      <c r="AI17" s="208">
        <v>15.721464696</v>
      </c>
      <c r="AJ17" s="208">
        <v>15.668205794</v>
      </c>
      <c r="AK17" s="208">
        <v>15.495932445999999</v>
      </c>
      <c r="AL17" s="208">
        <v>15.626898262999999</v>
      </c>
      <c r="AM17" s="208">
        <v>15.980612358</v>
      </c>
      <c r="AN17" s="208">
        <v>16.590426814000001</v>
      </c>
      <c r="AO17" s="208">
        <v>16.371246042999999</v>
      </c>
      <c r="AP17" s="208">
        <v>15.836567645000001</v>
      </c>
      <c r="AQ17" s="208">
        <v>15.779983512999999</v>
      </c>
      <c r="AR17" s="208">
        <v>16.22106131</v>
      </c>
      <c r="AS17" s="208">
        <v>17.004528489999998</v>
      </c>
      <c r="AT17" s="208">
        <v>16.273031973999998</v>
      </c>
      <c r="AU17" s="208">
        <v>17.138481164000002</v>
      </c>
      <c r="AV17" s="208">
        <v>16.907737790999999</v>
      </c>
      <c r="AW17" s="208">
        <v>16.716434491000001</v>
      </c>
      <c r="AX17" s="208">
        <v>17.031776256000001</v>
      </c>
      <c r="AY17" s="208">
        <v>18.239999999999998</v>
      </c>
      <c r="AZ17" s="208">
        <v>18.81241</v>
      </c>
      <c r="BA17" s="208">
        <v>18.38917</v>
      </c>
      <c r="BB17" s="324">
        <v>17.762540000000001</v>
      </c>
      <c r="BC17" s="324">
        <v>17.664570000000001</v>
      </c>
      <c r="BD17" s="324">
        <v>18.194669999999999</v>
      </c>
      <c r="BE17" s="324">
        <v>18.90513</v>
      </c>
      <c r="BF17" s="324">
        <v>18.157260000000001</v>
      </c>
      <c r="BG17" s="324">
        <v>19.054130000000001</v>
      </c>
      <c r="BH17" s="324">
        <v>18.686260000000001</v>
      </c>
      <c r="BI17" s="324">
        <v>18.396999999999998</v>
      </c>
      <c r="BJ17" s="324">
        <v>18.627929999999999</v>
      </c>
      <c r="BK17" s="324">
        <v>19.792439999999999</v>
      </c>
      <c r="BL17" s="324">
        <v>20.223790000000001</v>
      </c>
      <c r="BM17" s="324">
        <v>19.572420000000001</v>
      </c>
      <c r="BN17" s="324">
        <v>18.74457</v>
      </c>
      <c r="BO17" s="324">
        <v>18.479189999999999</v>
      </c>
      <c r="BP17" s="324">
        <v>18.87838</v>
      </c>
      <c r="BQ17" s="324">
        <v>19.46048</v>
      </c>
      <c r="BR17" s="324">
        <v>18.56091</v>
      </c>
      <c r="BS17" s="324">
        <v>19.35848</v>
      </c>
      <c r="BT17" s="324">
        <v>18.88495</v>
      </c>
      <c r="BU17" s="324">
        <v>18.518149999999999</v>
      </c>
      <c r="BV17" s="324">
        <v>18.712530000000001</v>
      </c>
    </row>
    <row r="18" spans="1:74" ht="11.15" customHeight="1" x14ac:dyDescent="0.25">
      <c r="A18" s="119" t="s">
        <v>626</v>
      </c>
      <c r="B18" s="184" t="s">
        <v>465</v>
      </c>
      <c r="C18" s="208">
        <v>12.413819976999999</v>
      </c>
      <c r="D18" s="208">
        <v>12.244146242999999</v>
      </c>
      <c r="E18" s="208">
        <v>11.660665474</v>
      </c>
      <c r="F18" s="208">
        <v>11.691150263000001</v>
      </c>
      <c r="G18" s="208">
        <v>12.064825410999999</v>
      </c>
      <c r="H18" s="208">
        <v>12.852264872999999</v>
      </c>
      <c r="I18" s="208">
        <v>13.257640432000001</v>
      </c>
      <c r="J18" s="208">
        <v>13.025448656</v>
      </c>
      <c r="K18" s="208">
        <v>13.225259076</v>
      </c>
      <c r="L18" s="208">
        <v>12.529253539000001</v>
      </c>
      <c r="M18" s="208">
        <v>11.994522257</v>
      </c>
      <c r="N18" s="208">
        <v>11.715407622000001</v>
      </c>
      <c r="O18" s="208">
        <v>11.399382705000001</v>
      </c>
      <c r="P18" s="208">
        <v>11.767127780999999</v>
      </c>
      <c r="Q18" s="208">
        <v>11.551194471000001</v>
      </c>
      <c r="R18" s="208">
        <v>11.801137090999999</v>
      </c>
      <c r="S18" s="208">
        <v>11.953796555</v>
      </c>
      <c r="T18" s="208">
        <v>12.708235274</v>
      </c>
      <c r="U18" s="208">
        <v>13.052195677</v>
      </c>
      <c r="V18" s="208">
        <v>12.947850976</v>
      </c>
      <c r="W18" s="208">
        <v>13.075196742999999</v>
      </c>
      <c r="X18" s="208">
        <v>12.333625134</v>
      </c>
      <c r="Y18" s="208">
        <v>11.868135050999999</v>
      </c>
      <c r="Z18" s="208">
        <v>11.715388806</v>
      </c>
      <c r="AA18" s="208">
        <v>11.573990487</v>
      </c>
      <c r="AB18" s="208">
        <v>11.609913350999999</v>
      </c>
      <c r="AC18" s="208">
        <v>11.864847665999999</v>
      </c>
      <c r="AD18" s="208">
        <v>11.854787188</v>
      </c>
      <c r="AE18" s="208">
        <v>12.273592130999999</v>
      </c>
      <c r="AF18" s="208">
        <v>13.287174928000001</v>
      </c>
      <c r="AG18" s="208">
        <v>13.161075282000001</v>
      </c>
      <c r="AH18" s="208">
        <v>13.191348573999999</v>
      </c>
      <c r="AI18" s="208">
        <v>13.270994694000001</v>
      </c>
      <c r="AJ18" s="208">
        <v>12.790435639</v>
      </c>
      <c r="AK18" s="208">
        <v>12.446685916</v>
      </c>
      <c r="AL18" s="208">
        <v>11.98879827</v>
      </c>
      <c r="AM18" s="208">
        <v>12.134690782</v>
      </c>
      <c r="AN18" s="208">
        <v>12.716037676999999</v>
      </c>
      <c r="AO18" s="208">
        <v>12.682826067000001</v>
      </c>
      <c r="AP18" s="208">
        <v>12.348658722</v>
      </c>
      <c r="AQ18" s="208">
        <v>13.135916308000001</v>
      </c>
      <c r="AR18" s="208">
        <v>14.089139391</v>
      </c>
      <c r="AS18" s="208">
        <v>14.218336713999999</v>
      </c>
      <c r="AT18" s="208">
        <v>14.266198845</v>
      </c>
      <c r="AU18" s="208">
        <v>14.457094139000001</v>
      </c>
      <c r="AV18" s="208">
        <v>14.039923095000001</v>
      </c>
      <c r="AW18" s="208">
        <v>13.389139402</v>
      </c>
      <c r="AX18" s="208">
        <v>13.143199299999999</v>
      </c>
      <c r="AY18" s="208">
        <v>13.85</v>
      </c>
      <c r="AZ18" s="208">
        <v>13.960889999999999</v>
      </c>
      <c r="BA18" s="208">
        <v>13.91173</v>
      </c>
      <c r="BB18" s="324">
        <v>13.390420000000001</v>
      </c>
      <c r="BC18" s="324">
        <v>14.19688</v>
      </c>
      <c r="BD18" s="324">
        <v>15.10995</v>
      </c>
      <c r="BE18" s="324">
        <v>15.180389999999999</v>
      </c>
      <c r="BF18" s="324">
        <v>15.01479</v>
      </c>
      <c r="BG18" s="324">
        <v>15.160259999999999</v>
      </c>
      <c r="BH18" s="324">
        <v>14.68507</v>
      </c>
      <c r="BI18" s="324">
        <v>13.94379</v>
      </c>
      <c r="BJ18" s="324">
        <v>13.64973</v>
      </c>
      <c r="BK18" s="324">
        <v>14.1485</v>
      </c>
      <c r="BL18" s="324">
        <v>14.15692</v>
      </c>
      <c r="BM18" s="324">
        <v>13.80091</v>
      </c>
      <c r="BN18" s="324">
        <v>13.12936</v>
      </c>
      <c r="BO18" s="324">
        <v>13.825419999999999</v>
      </c>
      <c r="BP18" s="324">
        <v>14.628920000000001</v>
      </c>
      <c r="BQ18" s="324">
        <v>14.61157</v>
      </c>
      <c r="BR18" s="324">
        <v>14.49414</v>
      </c>
      <c r="BS18" s="324">
        <v>14.60643</v>
      </c>
      <c r="BT18" s="324">
        <v>14.14841</v>
      </c>
      <c r="BU18" s="324">
        <v>13.418760000000001</v>
      </c>
      <c r="BV18" s="324">
        <v>13.115159999999999</v>
      </c>
    </row>
    <row r="19" spans="1:74" ht="11.15" customHeight="1" x14ac:dyDescent="0.25">
      <c r="A19" s="119" t="s">
        <v>627</v>
      </c>
      <c r="B19" s="199" t="s">
        <v>433</v>
      </c>
      <c r="C19" s="208">
        <v>10.135052009000001</v>
      </c>
      <c r="D19" s="208">
        <v>10.252255063</v>
      </c>
      <c r="E19" s="208">
        <v>10.186748156</v>
      </c>
      <c r="F19" s="208">
        <v>10.25826603</v>
      </c>
      <c r="G19" s="208">
        <v>10.275907794</v>
      </c>
      <c r="H19" s="208">
        <v>10.168537951999999</v>
      </c>
      <c r="I19" s="208">
        <v>10.244197856</v>
      </c>
      <c r="J19" s="208">
        <v>10.118931042</v>
      </c>
      <c r="K19" s="208">
        <v>10.175367496</v>
      </c>
      <c r="L19" s="208">
        <v>10.346462649999999</v>
      </c>
      <c r="M19" s="208">
        <v>10.287822717999999</v>
      </c>
      <c r="N19" s="208">
        <v>9.9036732679000004</v>
      </c>
      <c r="O19" s="208">
        <v>9.9959147156999997</v>
      </c>
      <c r="P19" s="208">
        <v>10.332152430000001</v>
      </c>
      <c r="Q19" s="208">
        <v>10.257750438</v>
      </c>
      <c r="R19" s="208">
        <v>10.362803958000001</v>
      </c>
      <c r="S19" s="208">
        <v>10.324943945999999</v>
      </c>
      <c r="T19" s="208">
        <v>10.312409350999999</v>
      </c>
      <c r="U19" s="208">
        <v>10.184971246</v>
      </c>
      <c r="V19" s="208">
        <v>10.151874599999999</v>
      </c>
      <c r="W19" s="208">
        <v>10.152263259</v>
      </c>
      <c r="X19" s="208">
        <v>10.231337412</v>
      </c>
      <c r="Y19" s="208">
        <v>10.21152749</v>
      </c>
      <c r="Z19" s="208">
        <v>9.8883392163000003</v>
      </c>
      <c r="AA19" s="208">
        <v>9.9315446591000001</v>
      </c>
      <c r="AB19" s="208">
        <v>9.9388998430999997</v>
      </c>
      <c r="AC19" s="208">
        <v>10.163630700000001</v>
      </c>
      <c r="AD19" s="208">
        <v>10.410397318999999</v>
      </c>
      <c r="AE19" s="208">
        <v>10.350308734</v>
      </c>
      <c r="AF19" s="208">
        <v>10.5432484</v>
      </c>
      <c r="AG19" s="208">
        <v>10.113948667000001</v>
      </c>
      <c r="AH19" s="208">
        <v>10.135232021</v>
      </c>
      <c r="AI19" s="208">
        <v>10.622865904999999</v>
      </c>
      <c r="AJ19" s="208">
        <v>10.440630404</v>
      </c>
      <c r="AK19" s="208">
        <v>10.466703295</v>
      </c>
      <c r="AL19" s="208">
        <v>10.1942336</v>
      </c>
      <c r="AM19" s="208">
        <v>10.08375099</v>
      </c>
      <c r="AN19" s="208">
        <v>10.465723557</v>
      </c>
      <c r="AO19" s="208">
        <v>10.66917581</v>
      </c>
      <c r="AP19" s="208">
        <v>10.621541284999999</v>
      </c>
      <c r="AQ19" s="208">
        <v>10.744013385000001</v>
      </c>
      <c r="AR19" s="208">
        <v>10.719275821</v>
      </c>
      <c r="AS19" s="208">
        <v>10.505300123</v>
      </c>
      <c r="AT19" s="208">
        <v>10.668075175</v>
      </c>
      <c r="AU19" s="208">
        <v>10.836825723</v>
      </c>
      <c r="AV19" s="208">
        <v>10.968074154</v>
      </c>
      <c r="AW19" s="208">
        <v>11.083076706</v>
      </c>
      <c r="AX19" s="208">
        <v>10.720288626</v>
      </c>
      <c r="AY19" s="208">
        <v>10.79</v>
      </c>
      <c r="AZ19" s="208">
        <v>11.139290000000001</v>
      </c>
      <c r="BA19" s="208">
        <v>11.357089999999999</v>
      </c>
      <c r="BB19" s="324">
        <v>11.290710000000001</v>
      </c>
      <c r="BC19" s="324">
        <v>11.412699999999999</v>
      </c>
      <c r="BD19" s="324">
        <v>11.37128</v>
      </c>
      <c r="BE19" s="324">
        <v>11.120699999999999</v>
      </c>
      <c r="BF19" s="324">
        <v>11.23484</v>
      </c>
      <c r="BG19" s="324">
        <v>11.35764</v>
      </c>
      <c r="BH19" s="324">
        <v>11.43342</v>
      </c>
      <c r="BI19" s="324">
        <v>11.496090000000001</v>
      </c>
      <c r="BJ19" s="324">
        <v>11.09531</v>
      </c>
      <c r="BK19" s="324">
        <v>11.106439999999999</v>
      </c>
      <c r="BL19" s="324">
        <v>11.46252</v>
      </c>
      <c r="BM19" s="324">
        <v>11.62134</v>
      </c>
      <c r="BN19" s="324">
        <v>11.48258</v>
      </c>
      <c r="BO19" s="324">
        <v>11.54602</v>
      </c>
      <c r="BP19" s="324">
        <v>11.44326</v>
      </c>
      <c r="BQ19" s="324">
        <v>11.1478</v>
      </c>
      <c r="BR19" s="324">
        <v>11.234500000000001</v>
      </c>
      <c r="BS19" s="324">
        <v>11.334619999999999</v>
      </c>
      <c r="BT19" s="324">
        <v>11.38846</v>
      </c>
      <c r="BU19" s="324">
        <v>11.41258</v>
      </c>
      <c r="BV19" s="324">
        <v>10.96712</v>
      </c>
    </row>
    <row r="20" spans="1:74" ht="11.15" customHeight="1" x14ac:dyDescent="0.25">
      <c r="A20" s="119" t="s">
        <v>628</v>
      </c>
      <c r="B20" s="199" t="s">
        <v>434</v>
      </c>
      <c r="C20" s="208">
        <v>9.0496987365999999</v>
      </c>
      <c r="D20" s="208">
        <v>9.2848044510999994</v>
      </c>
      <c r="E20" s="208">
        <v>9.3465763771999999</v>
      </c>
      <c r="F20" s="208">
        <v>9.3390045925000003</v>
      </c>
      <c r="G20" s="208">
        <v>10.067154449</v>
      </c>
      <c r="H20" s="208">
        <v>10.737714739999999</v>
      </c>
      <c r="I20" s="208">
        <v>10.786064510999999</v>
      </c>
      <c r="J20" s="208">
        <v>10.570473219</v>
      </c>
      <c r="K20" s="208">
        <v>10.028886089</v>
      </c>
      <c r="L20" s="208">
        <v>9.5559895361000002</v>
      </c>
      <c r="M20" s="208">
        <v>9.2322388484999998</v>
      </c>
      <c r="N20" s="208">
        <v>9.0389579389999994</v>
      </c>
      <c r="O20" s="208">
        <v>8.7349903932000004</v>
      </c>
      <c r="P20" s="208">
        <v>9.0198755245999997</v>
      </c>
      <c r="Q20" s="208">
        <v>9.1772777971000004</v>
      </c>
      <c r="R20" s="208">
        <v>9.3571111377000005</v>
      </c>
      <c r="S20" s="208">
        <v>10.008897785</v>
      </c>
      <c r="T20" s="208">
        <v>10.687248664</v>
      </c>
      <c r="U20" s="208">
        <v>10.601475904000001</v>
      </c>
      <c r="V20" s="208">
        <v>10.578756876</v>
      </c>
      <c r="W20" s="208">
        <v>10.062903208</v>
      </c>
      <c r="X20" s="208">
        <v>9.3210069427000004</v>
      </c>
      <c r="Y20" s="208">
        <v>9.1238335964000008</v>
      </c>
      <c r="Z20" s="208">
        <v>8.9083096034999993</v>
      </c>
      <c r="AA20" s="208">
        <v>8.8992918552999996</v>
      </c>
      <c r="AB20" s="208">
        <v>9.0853980486000001</v>
      </c>
      <c r="AC20" s="208">
        <v>9.2141435809000001</v>
      </c>
      <c r="AD20" s="208">
        <v>9.4989764316999992</v>
      </c>
      <c r="AE20" s="208">
        <v>10.139348942</v>
      </c>
      <c r="AF20" s="208">
        <v>10.600035021</v>
      </c>
      <c r="AG20" s="208">
        <v>10.454887144000001</v>
      </c>
      <c r="AH20" s="208">
        <v>10.472018223999999</v>
      </c>
      <c r="AI20" s="208">
        <v>10.003935475</v>
      </c>
      <c r="AJ20" s="208">
        <v>9.2810515593999998</v>
      </c>
      <c r="AK20" s="208">
        <v>9.1429101726000006</v>
      </c>
      <c r="AL20" s="208">
        <v>8.8643407180999993</v>
      </c>
      <c r="AM20" s="208">
        <v>8.8115603751999991</v>
      </c>
      <c r="AN20" s="208">
        <v>9.2350423534000008</v>
      </c>
      <c r="AO20" s="208">
        <v>9.2638432316999992</v>
      </c>
      <c r="AP20" s="208">
        <v>9.4934973204999995</v>
      </c>
      <c r="AQ20" s="208">
        <v>9.8832213222000007</v>
      </c>
      <c r="AR20" s="208">
        <v>11.034311174000001</v>
      </c>
      <c r="AS20" s="208">
        <v>10.927830064</v>
      </c>
      <c r="AT20" s="208">
        <v>10.849046385999999</v>
      </c>
      <c r="AU20" s="208">
        <v>10.697564395000001</v>
      </c>
      <c r="AV20" s="208">
        <v>9.7123243896000009</v>
      </c>
      <c r="AW20" s="208">
        <v>9.7300907986999992</v>
      </c>
      <c r="AX20" s="208">
        <v>9.4086122910000007</v>
      </c>
      <c r="AY20" s="208">
        <v>9.48</v>
      </c>
      <c r="AZ20" s="208">
        <v>9.2556320000000003</v>
      </c>
      <c r="BA20" s="208">
        <v>9.3275860000000002</v>
      </c>
      <c r="BB20" s="324">
        <v>9.2054449999999992</v>
      </c>
      <c r="BC20" s="324">
        <v>9.3067630000000001</v>
      </c>
      <c r="BD20" s="324">
        <v>10.34482</v>
      </c>
      <c r="BE20" s="324">
        <v>10.03318</v>
      </c>
      <c r="BF20" s="324">
        <v>9.8018929999999997</v>
      </c>
      <c r="BG20" s="324">
        <v>9.5613939999999999</v>
      </c>
      <c r="BH20" s="324">
        <v>8.6666790000000002</v>
      </c>
      <c r="BI20" s="324">
        <v>8.8449489999999997</v>
      </c>
      <c r="BJ20" s="324">
        <v>8.8800410000000003</v>
      </c>
      <c r="BK20" s="324">
        <v>8.9825669999999995</v>
      </c>
      <c r="BL20" s="324">
        <v>8.932347</v>
      </c>
      <c r="BM20" s="324">
        <v>8.5520300000000002</v>
      </c>
      <c r="BN20" s="324">
        <v>8.5318290000000001</v>
      </c>
      <c r="BO20" s="324">
        <v>8.829701</v>
      </c>
      <c r="BP20" s="324">
        <v>9.8724070000000008</v>
      </c>
      <c r="BQ20" s="324">
        <v>9.6549420000000001</v>
      </c>
      <c r="BR20" s="324">
        <v>9.5781220000000005</v>
      </c>
      <c r="BS20" s="324">
        <v>9.4568969999999997</v>
      </c>
      <c r="BT20" s="324">
        <v>8.6159339999999993</v>
      </c>
      <c r="BU20" s="324">
        <v>8.7272339999999993</v>
      </c>
      <c r="BV20" s="324">
        <v>8.6659260000000007</v>
      </c>
    </row>
    <row r="21" spans="1:74" ht="11.15" customHeight="1" x14ac:dyDescent="0.25">
      <c r="A21" s="119" t="s">
        <v>629</v>
      </c>
      <c r="B21" s="199" t="s">
        <v>435</v>
      </c>
      <c r="C21" s="208">
        <v>9.5856704018999999</v>
      </c>
      <c r="D21" s="208">
        <v>9.6523029432000005</v>
      </c>
      <c r="E21" s="208">
        <v>9.2953135608000004</v>
      </c>
      <c r="F21" s="208">
        <v>9.3284743287000005</v>
      </c>
      <c r="G21" s="208">
        <v>9.1831770759999998</v>
      </c>
      <c r="H21" s="208">
        <v>9.2835576578999994</v>
      </c>
      <c r="I21" s="208">
        <v>9.2566834768999993</v>
      </c>
      <c r="J21" s="208">
        <v>9.0761006828999999</v>
      </c>
      <c r="K21" s="208">
        <v>9.1561700517000002</v>
      </c>
      <c r="L21" s="208">
        <v>9.3116434453999997</v>
      </c>
      <c r="M21" s="208">
        <v>9.3763192314000001</v>
      </c>
      <c r="N21" s="208">
        <v>9.2231956063999991</v>
      </c>
      <c r="O21" s="208">
        <v>9.3108152247000007</v>
      </c>
      <c r="P21" s="208">
        <v>9.5809942592000006</v>
      </c>
      <c r="Q21" s="208">
        <v>9.4228549725999997</v>
      </c>
      <c r="R21" s="208">
        <v>9.4596731559999991</v>
      </c>
      <c r="S21" s="208">
        <v>9.2843065869999997</v>
      </c>
      <c r="T21" s="208">
        <v>9.3080561887000002</v>
      </c>
      <c r="U21" s="208">
        <v>9.3564680361000008</v>
      </c>
      <c r="V21" s="208">
        <v>9.3008046527000001</v>
      </c>
      <c r="W21" s="208">
        <v>9.3404175110000001</v>
      </c>
      <c r="X21" s="208">
        <v>9.3318351653999994</v>
      </c>
      <c r="Y21" s="208">
        <v>9.4842970589999993</v>
      </c>
      <c r="Z21" s="208">
        <v>9.1403209522999997</v>
      </c>
      <c r="AA21" s="208">
        <v>9.0220932071999993</v>
      </c>
      <c r="AB21" s="208">
        <v>9.2237169948000002</v>
      </c>
      <c r="AC21" s="208">
        <v>9.2133336825000001</v>
      </c>
      <c r="AD21" s="208">
        <v>9.2255742287999993</v>
      </c>
      <c r="AE21" s="208">
        <v>8.6171248157000004</v>
      </c>
      <c r="AF21" s="208">
        <v>9.0000674042999993</v>
      </c>
      <c r="AG21" s="208">
        <v>8.9217604592999997</v>
      </c>
      <c r="AH21" s="208">
        <v>9.0021871545999996</v>
      </c>
      <c r="AI21" s="208">
        <v>9.1158535542999992</v>
      </c>
      <c r="AJ21" s="208">
        <v>9.0801091762000006</v>
      </c>
      <c r="AK21" s="208">
        <v>9.0175567133999994</v>
      </c>
      <c r="AL21" s="208">
        <v>9.2471422151000002</v>
      </c>
      <c r="AM21" s="208">
        <v>8.9602558511999995</v>
      </c>
      <c r="AN21" s="208">
        <v>9.5542689928000009</v>
      </c>
      <c r="AO21" s="208">
        <v>9.3839202761999996</v>
      </c>
      <c r="AP21" s="208">
        <v>8.9322367105999998</v>
      </c>
      <c r="AQ21" s="208">
        <v>9.2110084272999995</v>
      </c>
      <c r="AR21" s="208">
        <v>9.3757188251999999</v>
      </c>
      <c r="AS21" s="208">
        <v>9.4130143728999993</v>
      </c>
      <c r="AT21" s="208">
        <v>9.5210304278999995</v>
      </c>
      <c r="AU21" s="208">
        <v>9.6479226874999995</v>
      </c>
      <c r="AV21" s="208">
        <v>9.8478478858000003</v>
      </c>
      <c r="AW21" s="208">
        <v>10.028706472</v>
      </c>
      <c r="AX21" s="208">
        <v>9.9715703997999992</v>
      </c>
      <c r="AY21" s="208">
        <v>10.029999999999999</v>
      </c>
      <c r="AZ21" s="208">
        <v>10.38893</v>
      </c>
      <c r="BA21" s="208">
        <v>10.094860000000001</v>
      </c>
      <c r="BB21" s="324">
        <v>9.5380629999999993</v>
      </c>
      <c r="BC21" s="324">
        <v>9.7858110000000007</v>
      </c>
      <c r="BD21" s="324">
        <v>9.9101730000000003</v>
      </c>
      <c r="BE21" s="324">
        <v>9.9139710000000001</v>
      </c>
      <c r="BF21" s="324">
        <v>9.9512640000000001</v>
      </c>
      <c r="BG21" s="324">
        <v>10.05081</v>
      </c>
      <c r="BH21" s="324">
        <v>10.21068</v>
      </c>
      <c r="BI21" s="324">
        <v>10.37851</v>
      </c>
      <c r="BJ21" s="324">
        <v>10.259180000000001</v>
      </c>
      <c r="BK21" s="324">
        <v>10.28134</v>
      </c>
      <c r="BL21" s="324">
        <v>10.56119</v>
      </c>
      <c r="BM21" s="324">
        <v>10.19083</v>
      </c>
      <c r="BN21" s="324">
        <v>9.6005310000000001</v>
      </c>
      <c r="BO21" s="324">
        <v>9.8584759999999996</v>
      </c>
      <c r="BP21" s="324">
        <v>9.9793299999999991</v>
      </c>
      <c r="BQ21" s="324">
        <v>9.9474450000000001</v>
      </c>
      <c r="BR21" s="324">
        <v>9.9636879999999994</v>
      </c>
      <c r="BS21" s="324">
        <v>9.9535560000000007</v>
      </c>
      <c r="BT21" s="324">
        <v>10.069509999999999</v>
      </c>
      <c r="BU21" s="324">
        <v>10.178990000000001</v>
      </c>
      <c r="BV21" s="324">
        <v>10.010910000000001</v>
      </c>
    </row>
    <row r="22" spans="1:74" ht="11.15" customHeight="1" x14ac:dyDescent="0.25">
      <c r="A22" s="119" t="s">
        <v>630</v>
      </c>
      <c r="B22" s="199" t="s">
        <v>436</v>
      </c>
      <c r="C22" s="208">
        <v>10.326085472000001</v>
      </c>
      <c r="D22" s="208">
        <v>10.621206147000001</v>
      </c>
      <c r="E22" s="208">
        <v>10.781160549000001</v>
      </c>
      <c r="F22" s="208">
        <v>10.629836315</v>
      </c>
      <c r="G22" s="208">
        <v>10.456703439</v>
      </c>
      <c r="H22" s="208">
        <v>10.525404978999999</v>
      </c>
      <c r="I22" s="208">
        <v>10.366825970000001</v>
      </c>
      <c r="J22" s="208">
        <v>10.426353352</v>
      </c>
      <c r="K22" s="208">
        <v>10.418471617</v>
      </c>
      <c r="L22" s="208">
        <v>10.391783078</v>
      </c>
      <c r="M22" s="208">
        <v>10.769508717000001</v>
      </c>
      <c r="N22" s="208">
        <v>10.6463038</v>
      </c>
      <c r="O22" s="208">
        <v>10.666324405999999</v>
      </c>
      <c r="P22" s="208">
        <v>10.899272472</v>
      </c>
      <c r="Q22" s="208">
        <v>10.776482851000001</v>
      </c>
      <c r="R22" s="208">
        <v>10.784565212</v>
      </c>
      <c r="S22" s="208">
        <v>10.692703759</v>
      </c>
      <c r="T22" s="208">
        <v>10.816802999</v>
      </c>
      <c r="U22" s="208">
        <v>10.806621345</v>
      </c>
      <c r="V22" s="208">
        <v>10.744997418000001</v>
      </c>
      <c r="W22" s="208">
        <v>10.612079591000001</v>
      </c>
      <c r="X22" s="208">
        <v>10.569602769999999</v>
      </c>
      <c r="Y22" s="208">
        <v>10.969699339</v>
      </c>
      <c r="Z22" s="208">
        <v>10.575673049000001</v>
      </c>
      <c r="AA22" s="208">
        <v>10.812263388</v>
      </c>
      <c r="AB22" s="208">
        <v>10.717488900999999</v>
      </c>
      <c r="AC22" s="208">
        <v>10.809890880999999</v>
      </c>
      <c r="AD22" s="208">
        <v>10.819069051</v>
      </c>
      <c r="AE22" s="208">
        <v>10.872665333</v>
      </c>
      <c r="AF22" s="208">
        <v>10.834884309</v>
      </c>
      <c r="AG22" s="208">
        <v>10.585759914</v>
      </c>
      <c r="AH22" s="208">
        <v>10.560347957999999</v>
      </c>
      <c r="AI22" s="208">
        <v>10.740716446</v>
      </c>
      <c r="AJ22" s="208">
        <v>10.670218156000001</v>
      </c>
      <c r="AK22" s="208">
        <v>10.914178994</v>
      </c>
      <c r="AL22" s="208">
        <v>10.529464662000001</v>
      </c>
      <c r="AM22" s="208">
        <v>10.715936297000001</v>
      </c>
      <c r="AN22" s="208">
        <v>11.100173375000001</v>
      </c>
      <c r="AO22" s="208">
        <v>11.127158382999999</v>
      </c>
      <c r="AP22" s="208">
        <v>11.255682537</v>
      </c>
      <c r="AQ22" s="208">
        <v>11.207643071</v>
      </c>
      <c r="AR22" s="208">
        <v>11.260945238</v>
      </c>
      <c r="AS22" s="208">
        <v>11.238984083</v>
      </c>
      <c r="AT22" s="208">
        <v>11.231845227999999</v>
      </c>
      <c r="AU22" s="208">
        <v>11.336308386000001</v>
      </c>
      <c r="AV22" s="208">
        <v>11.310925103000001</v>
      </c>
      <c r="AW22" s="208">
        <v>11.626813178000001</v>
      </c>
      <c r="AX22" s="208">
        <v>10.847843909</v>
      </c>
      <c r="AY22" s="208">
        <v>11.66</v>
      </c>
      <c r="AZ22" s="208">
        <v>11.86795</v>
      </c>
      <c r="BA22" s="208">
        <v>11.8712</v>
      </c>
      <c r="BB22" s="324">
        <v>11.870850000000001</v>
      </c>
      <c r="BC22" s="324">
        <v>11.69298</v>
      </c>
      <c r="BD22" s="324">
        <v>11.68825</v>
      </c>
      <c r="BE22" s="324">
        <v>11.627470000000001</v>
      </c>
      <c r="BF22" s="324">
        <v>11.605510000000001</v>
      </c>
      <c r="BG22" s="324">
        <v>11.67046</v>
      </c>
      <c r="BH22" s="324">
        <v>11.6456</v>
      </c>
      <c r="BI22" s="324">
        <v>11.985900000000001</v>
      </c>
      <c r="BJ22" s="324">
        <v>11.15066</v>
      </c>
      <c r="BK22" s="324">
        <v>11.94035</v>
      </c>
      <c r="BL22" s="324">
        <v>12.20093</v>
      </c>
      <c r="BM22" s="324">
        <v>12.072089999999999</v>
      </c>
      <c r="BN22" s="324">
        <v>12.048690000000001</v>
      </c>
      <c r="BO22" s="324">
        <v>11.863379999999999</v>
      </c>
      <c r="BP22" s="324">
        <v>11.83405</v>
      </c>
      <c r="BQ22" s="324">
        <v>11.72855</v>
      </c>
      <c r="BR22" s="324">
        <v>11.681850000000001</v>
      </c>
      <c r="BS22" s="324">
        <v>11.72959</v>
      </c>
      <c r="BT22" s="324">
        <v>11.68604</v>
      </c>
      <c r="BU22" s="324">
        <v>11.9937</v>
      </c>
      <c r="BV22" s="324">
        <v>11.126609999999999</v>
      </c>
    </row>
    <row r="23" spans="1:74" ht="11.15" customHeight="1" x14ac:dyDescent="0.25">
      <c r="A23" s="119" t="s">
        <v>631</v>
      </c>
      <c r="B23" s="199" t="s">
        <v>437</v>
      </c>
      <c r="C23" s="208">
        <v>8.2744505578999998</v>
      </c>
      <c r="D23" s="208">
        <v>8.5578313186999999</v>
      </c>
      <c r="E23" s="208">
        <v>8.4581397773999996</v>
      </c>
      <c r="F23" s="208">
        <v>8.2587332962000009</v>
      </c>
      <c r="G23" s="208">
        <v>8.1713080133999991</v>
      </c>
      <c r="H23" s="208">
        <v>8.2686824323000003</v>
      </c>
      <c r="I23" s="208">
        <v>8.1653751182000001</v>
      </c>
      <c r="J23" s="208">
        <v>8.3063856987999998</v>
      </c>
      <c r="K23" s="208">
        <v>8.0873388427999995</v>
      </c>
      <c r="L23" s="208">
        <v>8.0042747718000005</v>
      </c>
      <c r="M23" s="208">
        <v>8.1848480943999995</v>
      </c>
      <c r="N23" s="208">
        <v>7.8606613000000003</v>
      </c>
      <c r="O23" s="208">
        <v>7.9995919267</v>
      </c>
      <c r="P23" s="208">
        <v>8.1676557253999995</v>
      </c>
      <c r="Q23" s="208">
        <v>8.2435862590000006</v>
      </c>
      <c r="R23" s="208">
        <v>8.1817895638000007</v>
      </c>
      <c r="S23" s="208">
        <v>8.0570664978999993</v>
      </c>
      <c r="T23" s="208">
        <v>8.1344257654999996</v>
      </c>
      <c r="U23" s="208">
        <v>8.0842747172999996</v>
      </c>
      <c r="V23" s="208">
        <v>8.4295766684999993</v>
      </c>
      <c r="W23" s="208">
        <v>8.4771456610999998</v>
      </c>
      <c r="X23" s="208">
        <v>8.1878670627000005</v>
      </c>
      <c r="Y23" s="208">
        <v>8.2484006099999991</v>
      </c>
      <c r="Z23" s="208">
        <v>8.0467049095000007</v>
      </c>
      <c r="AA23" s="208">
        <v>7.6220499935000001</v>
      </c>
      <c r="AB23" s="208">
        <v>7.8769167761999999</v>
      </c>
      <c r="AC23" s="208">
        <v>7.8328969335999998</v>
      </c>
      <c r="AD23" s="208">
        <v>7.8545500358</v>
      </c>
      <c r="AE23" s="208">
        <v>7.7522477268000003</v>
      </c>
      <c r="AF23" s="208">
        <v>7.8111553655000003</v>
      </c>
      <c r="AG23" s="208">
        <v>7.6242827145999996</v>
      </c>
      <c r="AH23" s="208">
        <v>7.8374996963000001</v>
      </c>
      <c r="AI23" s="208">
        <v>8.0335897821</v>
      </c>
      <c r="AJ23" s="208">
        <v>7.7742803792000004</v>
      </c>
      <c r="AK23" s="208">
        <v>8.0548089907999998</v>
      </c>
      <c r="AL23" s="208">
        <v>7.7877382677</v>
      </c>
      <c r="AM23" s="208">
        <v>7.8779051352999998</v>
      </c>
      <c r="AN23" s="208">
        <v>13.448509987</v>
      </c>
      <c r="AO23" s="208">
        <v>10.147719115999999</v>
      </c>
      <c r="AP23" s="208">
        <v>10.205715399000001</v>
      </c>
      <c r="AQ23" s="208">
        <v>8.7486879553999994</v>
      </c>
      <c r="AR23" s="208">
        <v>7.9208400777000003</v>
      </c>
      <c r="AS23" s="208">
        <v>8.5165778802999998</v>
      </c>
      <c r="AT23" s="208">
        <v>8.5041750702000005</v>
      </c>
      <c r="AU23" s="208">
        <v>8.6336999016</v>
      </c>
      <c r="AV23" s="208">
        <v>8.6785066218000004</v>
      </c>
      <c r="AW23" s="208">
        <v>8.7878340059000006</v>
      </c>
      <c r="AX23" s="208">
        <v>8.4774741566999996</v>
      </c>
      <c r="AY23" s="208">
        <v>8.32</v>
      </c>
      <c r="AZ23" s="208">
        <v>12.81292</v>
      </c>
      <c r="BA23" s="208">
        <v>10.227130000000001</v>
      </c>
      <c r="BB23" s="324">
        <v>10.18821</v>
      </c>
      <c r="BC23" s="324">
        <v>8.7248680000000007</v>
      </c>
      <c r="BD23" s="324">
        <v>7.8774699999999998</v>
      </c>
      <c r="BE23" s="324">
        <v>8.5321069999999999</v>
      </c>
      <c r="BF23" s="324">
        <v>8.5640210000000003</v>
      </c>
      <c r="BG23" s="324">
        <v>8.6415839999999999</v>
      </c>
      <c r="BH23" s="324">
        <v>8.7551480000000002</v>
      </c>
      <c r="BI23" s="324">
        <v>8.9559479999999994</v>
      </c>
      <c r="BJ23" s="324">
        <v>8.6902430000000006</v>
      </c>
      <c r="BK23" s="324">
        <v>8.5930219999999995</v>
      </c>
      <c r="BL23" s="324">
        <v>13.340630000000001</v>
      </c>
      <c r="BM23" s="324">
        <v>10.22053</v>
      </c>
      <c r="BN23" s="324">
        <v>10.21237</v>
      </c>
      <c r="BO23" s="324">
        <v>8.7391819999999996</v>
      </c>
      <c r="BP23" s="324">
        <v>7.928693</v>
      </c>
      <c r="BQ23" s="324">
        <v>8.5676419999999993</v>
      </c>
      <c r="BR23" s="324">
        <v>8.6145139999999998</v>
      </c>
      <c r="BS23" s="324">
        <v>8.7197180000000003</v>
      </c>
      <c r="BT23" s="324">
        <v>8.8519649999999999</v>
      </c>
      <c r="BU23" s="324">
        <v>9.0248100000000004</v>
      </c>
      <c r="BV23" s="324">
        <v>8.7636070000000004</v>
      </c>
    </row>
    <row r="24" spans="1:74" ht="11.15" customHeight="1" x14ac:dyDescent="0.25">
      <c r="A24" s="119" t="s">
        <v>632</v>
      </c>
      <c r="B24" s="199" t="s">
        <v>438</v>
      </c>
      <c r="C24" s="208">
        <v>9.0160194981000004</v>
      </c>
      <c r="D24" s="208">
        <v>9.2550665136999992</v>
      </c>
      <c r="E24" s="208">
        <v>9.2471794535999994</v>
      </c>
      <c r="F24" s="208">
        <v>9.4400546678000001</v>
      </c>
      <c r="G24" s="208">
        <v>9.8375279198999994</v>
      </c>
      <c r="H24" s="208">
        <v>10.029677682000001</v>
      </c>
      <c r="I24" s="208">
        <v>9.9727562140000003</v>
      </c>
      <c r="J24" s="208">
        <v>9.9674361450000006</v>
      </c>
      <c r="K24" s="208">
        <v>9.7902898099000009</v>
      </c>
      <c r="L24" s="208">
        <v>9.6951900439000003</v>
      </c>
      <c r="M24" s="208">
        <v>9.1967178474000004</v>
      </c>
      <c r="N24" s="208">
        <v>8.8806673651000008</v>
      </c>
      <c r="O24" s="208">
        <v>8.9892061576</v>
      </c>
      <c r="P24" s="208">
        <v>9.3267451757999993</v>
      </c>
      <c r="Q24" s="208">
        <v>9.2235470088000007</v>
      </c>
      <c r="R24" s="208">
        <v>9.3200357034000003</v>
      </c>
      <c r="S24" s="208">
        <v>9.6672748439999996</v>
      </c>
      <c r="T24" s="208">
        <v>10.178320143000001</v>
      </c>
      <c r="U24" s="208">
        <v>10.119324625000001</v>
      </c>
      <c r="V24" s="208">
        <v>10.028869093999999</v>
      </c>
      <c r="W24" s="208">
        <v>9.8693629397000002</v>
      </c>
      <c r="X24" s="208">
        <v>9.5813932976</v>
      </c>
      <c r="Y24" s="208">
        <v>9.0910429798999992</v>
      </c>
      <c r="Z24" s="208">
        <v>8.8970051497</v>
      </c>
      <c r="AA24" s="208">
        <v>8.7615645741999995</v>
      </c>
      <c r="AB24" s="208">
        <v>8.9202850471000001</v>
      </c>
      <c r="AC24" s="208">
        <v>8.9712186072000009</v>
      </c>
      <c r="AD24" s="208">
        <v>9.2671734108999999</v>
      </c>
      <c r="AE24" s="208">
        <v>9.6400455718</v>
      </c>
      <c r="AF24" s="208">
        <v>10.089310232000001</v>
      </c>
      <c r="AG24" s="208">
        <v>10.036999509999999</v>
      </c>
      <c r="AH24" s="208">
        <v>9.9198674244999996</v>
      </c>
      <c r="AI24" s="208">
        <v>9.9166173087999994</v>
      </c>
      <c r="AJ24" s="208">
        <v>9.3899801871000008</v>
      </c>
      <c r="AK24" s="208">
        <v>9.1707748977999994</v>
      </c>
      <c r="AL24" s="208">
        <v>8.9560109197000006</v>
      </c>
      <c r="AM24" s="208">
        <v>8.9100459661000002</v>
      </c>
      <c r="AN24" s="208">
        <v>9.2794887750000008</v>
      </c>
      <c r="AO24" s="208">
        <v>9.1519249305999999</v>
      </c>
      <c r="AP24" s="208">
        <v>9.3722443175999999</v>
      </c>
      <c r="AQ24" s="208">
        <v>9.6464047833999995</v>
      </c>
      <c r="AR24" s="208">
        <v>10.168431627</v>
      </c>
      <c r="AS24" s="208">
        <v>10.318457403</v>
      </c>
      <c r="AT24" s="208">
        <v>10.153201796999999</v>
      </c>
      <c r="AU24" s="208">
        <v>10.116472838</v>
      </c>
      <c r="AV24" s="208">
        <v>9.7587858691000005</v>
      </c>
      <c r="AW24" s="208">
        <v>9.5784323693999998</v>
      </c>
      <c r="AX24" s="208">
        <v>9.4365151871999995</v>
      </c>
      <c r="AY24" s="208">
        <v>9.48</v>
      </c>
      <c r="AZ24" s="208">
        <v>9.7519740000000006</v>
      </c>
      <c r="BA24" s="208">
        <v>9.6044680000000007</v>
      </c>
      <c r="BB24" s="324">
        <v>9.7894260000000006</v>
      </c>
      <c r="BC24" s="324">
        <v>10.02239</v>
      </c>
      <c r="BD24" s="324">
        <v>10.51102</v>
      </c>
      <c r="BE24" s="324">
        <v>10.578749999999999</v>
      </c>
      <c r="BF24" s="324">
        <v>10.32884</v>
      </c>
      <c r="BG24" s="324">
        <v>10.276389999999999</v>
      </c>
      <c r="BH24" s="324">
        <v>9.8375369999999993</v>
      </c>
      <c r="BI24" s="324">
        <v>9.6113479999999996</v>
      </c>
      <c r="BJ24" s="324">
        <v>9.4329490000000007</v>
      </c>
      <c r="BK24" s="324">
        <v>9.4717400000000005</v>
      </c>
      <c r="BL24" s="324">
        <v>9.7470370000000006</v>
      </c>
      <c r="BM24" s="324">
        <v>9.5272400000000008</v>
      </c>
      <c r="BN24" s="324">
        <v>9.6915040000000001</v>
      </c>
      <c r="BO24" s="324">
        <v>9.8981600000000007</v>
      </c>
      <c r="BP24" s="324">
        <v>10.378209999999999</v>
      </c>
      <c r="BQ24" s="324">
        <v>10.448600000000001</v>
      </c>
      <c r="BR24" s="324">
        <v>10.208270000000001</v>
      </c>
      <c r="BS24" s="324">
        <v>10.13405</v>
      </c>
      <c r="BT24" s="324">
        <v>9.7175580000000004</v>
      </c>
      <c r="BU24" s="324">
        <v>9.5266819999999992</v>
      </c>
      <c r="BV24" s="324">
        <v>9.3923830000000006</v>
      </c>
    </row>
    <row r="25" spans="1:74" ht="11.15" customHeight="1" x14ac:dyDescent="0.25">
      <c r="A25" s="119" t="s">
        <v>633</v>
      </c>
      <c r="B25" s="201" t="s">
        <v>439</v>
      </c>
      <c r="C25" s="208">
        <v>12.775239257000001</v>
      </c>
      <c r="D25" s="208">
        <v>12.792936924999999</v>
      </c>
      <c r="E25" s="208">
        <v>13.028551917</v>
      </c>
      <c r="F25" s="208">
        <v>13.023494317999999</v>
      </c>
      <c r="G25" s="208">
        <v>13.584921553999999</v>
      </c>
      <c r="H25" s="208">
        <v>15.242711383</v>
      </c>
      <c r="I25" s="208">
        <v>15.923991055</v>
      </c>
      <c r="J25" s="208">
        <v>16.336530929999999</v>
      </c>
      <c r="K25" s="208">
        <v>14.709594266</v>
      </c>
      <c r="L25" s="208">
        <v>15.047869337</v>
      </c>
      <c r="M25" s="208">
        <v>13.703727838000001</v>
      </c>
      <c r="N25" s="208">
        <v>13.261645355000001</v>
      </c>
      <c r="O25" s="208">
        <v>12.911320523000001</v>
      </c>
      <c r="P25" s="208">
        <v>13.023989509</v>
      </c>
      <c r="Q25" s="208">
        <v>12.80968296</v>
      </c>
      <c r="R25" s="208">
        <v>13.06359571</v>
      </c>
      <c r="S25" s="208">
        <v>13.635050548000001</v>
      </c>
      <c r="T25" s="208">
        <v>15.464039723999999</v>
      </c>
      <c r="U25" s="208">
        <v>16.159099424000001</v>
      </c>
      <c r="V25" s="208">
        <v>16.066681512999999</v>
      </c>
      <c r="W25" s="208">
        <v>16.255131692999999</v>
      </c>
      <c r="X25" s="208">
        <v>15.411523224</v>
      </c>
      <c r="Y25" s="208">
        <v>14.248738242</v>
      </c>
      <c r="Z25" s="208">
        <v>13.271224097999999</v>
      </c>
      <c r="AA25" s="208">
        <v>13.281972274999999</v>
      </c>
      <c r="AB25" s="208">
        <v>13.476176421</v>
      </c>
      <c r="AC25" s="208">
        <v>13.306090458</v>
      </c>
      <c r="AD25" s="208">
        <v>13.157424401</v>
      </c>
      <c r="AE25" s="208">
        <v>14.411673349000001</v>
      </c>
      <c r="AF25" s="208">
        <v>16.350916095999999</v>
      </c>
      <c r="AG25" s="208">
        <v>16.816324990999998</v>
      </c>
      <c r="AH25" s="208">
        <v>17.445836307</v>
      </c>
      <c r="AI25" s="208">
        <v>17.036475679999999</v>
      </c>
      <c r="AJ25" s="208">
        <v>15.989942981</v>
      </c>
      <c r="AK25" s="208">
        <v>14.752489200999999</v>
      </c>
      <c r="AL25" s="208">
        <v>14.067689441000001</v>
      </c>
      <c r="AM25" s="208">
        <v>14.057729087</v>
      </c>
      <c r="AN25" s="208">
        <v>14.536209703999999</v>
      </c>
      <c r="AO25" s="208">
        <v>14.900388225</v>
      </c>
      <c r="AP25" s="208">
        <v>15.314399816</v>
      </c>
      <c r="AQ25" s="208">
        <v>15.14157661</v>
      </c>
      <c r="AR25" s="208">
        <v>17.180297227000001</v>
      </c>
      <c r="AS25" s="208">
        <v>17.748589837000001</v>
      </c>
      <c r="AT25" s="208">
        <v>18.063305494000002</v>
      </c>
      <c r="AU25" s="208">
        <v>18.452955688999999</v>
      </c>
      <c r="AV25" s="208">
        <v>17.441401066000001</v>
      </c>
      <c r="AW25" s="208">
        <v>15.205874825</v>
      </c>
      <c r="AX25" s="208">
        <v>15.625381435</v>
      </c>
      <c r="AY25" s="208">
        <v>15.64</v>
      </c>
      <c r="AZ25" s="208">
        <v>15.66018</v>
      </c>
      <c r="BA25" s="208">
        <v>16.367740000000001</v>
      </c>
      <c r="BB25" s="324">
        <v>16.838730000000002</v>
      </c>
      <c r="BC25" s="324">
        <v>16.626989999999999</v>
      </c>
      <c r="BD25" s="324">
        <v>18.763179999999998</v>
      </c>
      <c r="BE25" s="324">
        <v>19.121469999999999</v>
      </c>
      <c r="BF25" s="324">
        <v>19.358419999999999</v>
      </c>
      <c r="BG25" s="324">
        <v>19.88231</v>
      </c>
      <c r="BH25" s="324">
        <v>18.650390000000002</v>
      </c>
      <c r="BI25" s="324">
        <v>16.320820000000001</v>
      </c>
      <c r="BJ25" s="324">
        <v>16.55115</v>
      </c>
      <c r="BK25" s="324">
        <v>16.670280000000002</v>
      </c>
      <c r="BL25" s="324">
        <v>16.692309999999999</v>
      </c>
      <c r="BM25" s="324">
        <v>17.20757</v>
      </c>
      <c r="BN25" s="324">
        <v>17.57132</v>
      </c>
      <c r="BO25" s="324">
        <v>17.213750000000001</v>
      </c>
      <c r="BP25" s="324">
        <v>19.300840000000001</v>
      </c>
      <c r="BQ25" s="324">
        <v>19.48385</v>
      </c>
      <c r="BR25" s="324">
        <v>19.57199</v>
      </c>
      <c r="BS25" s="324">
        <v>19.85332</v>
      </c>
      <c r="BT25" s="324">
        <v>18.533829999999998</v>
      </c>
      <c r="BU25" s="324">
        <v>16.223559999999999</v>
      </c>
      <c r="BV25" s="324">
        <v>16.495950000000001</v>
      </c>
    </row>
    <row r="26" spans="1:74" ht="11.15" customHeight="1" x14ac:dyDescent="0.25">
      <c r="A26" s="119" t="s">
        <v>634</v>
      </c>
      <c r="B26" s="201" t="s">
        <v>413</v>
      </c>
      <c r="C26" s="208">
        <v>10.49</v>
      </c>
      <c r="D26" s="208">
        <v>10.65</v>
      </c>
      <c r="E26" s="208">
        <v>10.51</v>
      </c>
      <c r="F26" s="208">
        <v>10.46</v>
      </c>
      <c r="G26" s="208">
        <v>10.51</v>
      </c>
      <c r="H26" s="208">
        <v>10.84</v>
      </c>
      <c r="I26" s="208">
        <v>11</v>
      </c>
      <c r="J26" s="208">
        <v>11.03</v>
      </c>
      <c r="K26" s="208">
        <v>10.72</v>
      </c>
      <c r="L26" s="208">
        <v>10.77</v>
      </c>
      <c r="M26" s="208">
        <v>10.54</v>
      </c>
      <c r="N26" s="208">
        <v>10.33</v>
      </c>
      <c r="O26" s="208">
        <v>10.3</v>
      </c>
      <c r="P26" s="208">
        <v>10.54</v>
      </c>
      <c r="Q26" s="208">
        <v>10.46</v>
      </c>
      <c r="R26" s="208">
        <v>10.52</v>
      </c>
      <c r="S26" s="208">
        <v>10.54</v>
      </c>
      <c r="T26" s="208">
        <v>10.9</v>
      </c>
      <c r="U26" s="208">
        <v>11.02</v>
      </c>
      <c r="V26" s="208">
        <v>11.02</v>
      </c>
      <c r="W26" s="208">
        <v>10.96</v>
      </c>
      <c r="X26" s="208">
        <v>10.74</v>
      </c>
      <c r="Y26" s="208">
        <v>10.57</v>
      </c>
      <c r="Z26" s="208">
        <v>10.32</v>
      </c>
      <c r="AA26" s="208">
        <v>10.18</v>
      </c>
      <c r="AB26" s="208">
        <v>10.3</v>
      </c>
      <c r="AC26" s="208">
        <v>10.34</v>
      </c>
      <c r="AD26" s="208">
        <v>10.37</v>
      </c>
      <c r="AE26" s="208">
        <v>10.4</v>
      </c>
      <c r="AF26" s="208">
        <v>10.89</v>
      </c>
      <c r="AG26" s="208">
        <v>10.84</v>
      </c>
      <c r="AH26" s="208">
        <v>10.9</v>
      </c>
      <c r="AI26" s="208">
        <v>11.02</v>
      </c>
      <c r="AJ26" s="208">
        <v>10.72</v>
      </c>
      <c r="AK26" s="208">
        <v>10.53</v>
      </c>
      <c r="AL26" s="208">
        <v>10.41</v>
      </c>
      <c r="AM26" s="208">
        <v>10.31</v>
      </c>
      <c r="AN26" s="208">
        <v>11.51</v>
      </c>
      <c r="AO26" s="208">
        <v>11.17</v>
      </c>
      <c r="AP26" s="208">
        <v>10.93</v>
      </c>
      <c r="AQ26" s="208">
        <v>10.9</v>
      </c>
      <c r="AR26" s="208">
        <v>11.34</v>
      </c>
      <c r="AS26" s="208">
        <v>11.51</v>
      </c>
      <c r="AT26" s="208">
        <v>11.56</v>
      </c>
      <c r="AU26" s="208">
        <v>11.7</v>
      </c>
      <c r="AV26" s="208">
        <v>11.56</v>
      </c>
      <c r="AW26" s="208">
        <v>11.34</v>
      </c>
      <c r="AX26" s="208">
        <v>11.2</v>
      </c>
      <c r="AY26" s="208">
        <v>11.36</v>
      </c>
      <c r="AZ26" s="208">
        <v>12.176539999999999</v>
      </c>
      <c r="BA26" s="208">
        <v>11.933339999999999</v>
      </c>
      <c r="BB26" s="324">
        <v>11.56246</v>
      </c>
      <c r="BC26" s="324">
        <v>11.45791</v>
      </c>
      <c r="BD26" s="324">
        <v>11.879530000000001</v>
      </c>
      <c r="BE26" s="324">
        <v>11.968450000000001</v>
      </c>
      <c r="BF26" s="324">
        <v>11.96055</v>
      </c>
      <c r="BG26" s="324">
        <v>12.099869999999999</v>
      </c>
      <c r="BH26" s="324">
        <v>11.93995</v>
      </c>
      <c r="BI26" s="324">
        <v>11.72908</v>
      </c>
      <c r="BJ26" s="324">
        <v>11.545120000000001</v>
      </c>
      <c r="BK26" s="324">
        <v>11.70425</v>
      </c>
      <c r="BL26" s="324">
        <v>12.51685</v>
      </c>
      <c r="BM26" s="324">
        <v>12.08104</v>
      </c>
      <c r="BN26" s="324">
        <v>11.638489999999999</v>
      </c>
      <c r="BO26" s="324">
        <v>11.51304</v>
      </c>
      <c r="BP26" s="324">
        <v>11.915229999999999</v>
      </c>
      <c r="BQ26" s="324">
        <v>11.93975</v>
      </c>
      <c r="BR26" s="324">
        <v>11.918990000000001</v>
      </c>
      <c r="BS26" s="324">
        <v>12.00511</v>
      </c>
      <c r="BT26" s="324">
        <v>11.82612</v>
      </c>
      <c r="BU26" s="324">
        <v>11.589169999999999</v>
      </c>
      <c r="BV26" s="324">
        <v>11.38359</v>
      </c>
    </row>
    <row r="27" spans="1:74" ht="11.15" customHeight="1" x14ac:dyDescent="0.25">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2"/>
      <c r="BC27" s="442"/>
      <c r="BD27" s="442"/>
      <c r="BE27" s="442"/>
      <c r="BF27" s="442"/>
      <c r="BG27" s="442"/>
      <c r="BH27" s="442"/>
      <c r="BI27" s="442"/>
      <c r="BJ27" s="442"/>
      <c r="BK27" s="442"/>
      <c r="BL27" s="442"/>
      <c r="BM27" s="442"/>
      <c r="BN27" s="442"/>
      <c r="BO27" s="442"/>
      <c r="BP27" s="442"/>
      <c r="BQ27" s="442"/>
      <c r="BR27" s="442"/>
      <c r="BS27" s="442"/>
      <c r="BT27" s="442"/>
      <c r="BU27" s="442"/>
      <c r="BV27" s="442"/>
    </row>
    <row r="28" spans="1:74" ht="11.15" customHeight="1" x14ac:dyDescent="0.25">
      <c r="A28" s="119" t="s">
        <v>635</v>
      </c>
      <c r="B28" s="199" t="s">
        <v>432</v>
      </c>
      <c r="C28" s="208">
        <v>13.743459837</v>
      </c>
      <c r="D28" s="208">
        <v>13.987010441000001</v>
      </c>
      <c r="E28" s="208">
        <v>13.037393857</v>
      </c>
      <c r="F28" s="208">
        <v>12.974206239000001</v>
      </c>
      <c r="G28" s="208">
        <v>12.691192719</v>
      </c>
      <c r="H28" s="208">
        <v>13.178389618000001</v>
      </c>
      <c r="I28" s="208">
        <v>13.112714295</v>
      </c>
      <c r="J28" s="208">
        <v>13.028683445</v>
      </c>
      <c r="K28" s="208">
        <v>13.134027527000001</v>
      </c>
      <c r="L28" s="208">
        <v>12.898097559</v>
      </c>
      <c r="M28" s="208">
        <v>13.044944564</v>
      </c>
      <c r="N28" s="208">
        <v>13.610097356000001</v>
      </c>
      <c r="O28" s="208">
        <v>13.439342194</v>
      </c>
      <c r="P28" s="208">
        <v>14.068303342</v>
      </c>
      <c r="Q28" s="208">
        <v>13.454841027000001</v>
      </c>
      <c r="R28" s="208">
        <v>13.185185892</v>
      </c>
      <c r="S28" s="208">
        <v>12.584726184999999</v>
      </c>
      <c r="T28" s="208">
        <v>13.152950235</v>
      </c>
      <c r="U28" s="208">
        <v>12.77394</v>
      </c>
      <c r="V28" s="208">
        <v>12.716706287999999</v>
      </c>
      <c r="W28" s="208">
        <v>12.923197577</v>
      </c>
      <c r="X28" s="208">
        <v>12.512631208</v>
      </c>
      <c r="Y28" s="208">
        <v>13.181720771</v>
      </c>
      <c r="Z28" s="208">
        <v>13.055725718</v>
      </c>
      <c r="AA28" s="208">
        <v>13.217267387</v>
      </c>
      <c r="AB28" s="208">
        <v>13.096735646000001</v>
      </c>
      <c r="AC28" s="208">
        <v>12.847841194000001</v>
      </c>
      <c r="AD28" s="208">
        <v>12.859046425000001</v>
      </c>
      <c r="AE28" s="208">
        <v>13.03534368</v>
      </c>
      <c r="AF28" s="208">
        <v>12.823530775</v>
      </c>
      <c r="AG28" s="208">
        <v>13.087591976000001</v>
      </c>
      <c r="AH28" s="208">
        <v>13.040714662999999</v>
      </c>
      <c r="AI28" s="208">
        <v>12.802897241</v>
      </c>
      <c r="AJ28" s="208">
        <v>12.516286856000001</v>
      </c>
      <c r="AK28" s="208">
        <v>12.562359388999999</v>
      </c>
      <c r="AL28" s="208">
        <v>12.713910773</v>
      </c>
      <c r="AM28" s="208">
        <v>13.125774695</v>
      </c>
      <c r="AN28" s="208">
        <v>13.955011954</v>
      </c>
      <c r="AO28" s="208">
        <v>13.445554492999999</v>
      </c>
      <c r="AP28" s="208">
        <v>12.649976784</v>
      </c>
      <c r="AQ28" s="208">
        <v>12.824452331</v>
      </c>
      <c r="AR28" s="208">
        <v>13.452553326</v>
      </c>
      <c r="AS28" s="208">
        <v>13.646996128</v>
      </c>
      <c r="AT28" s="208">
        <v>13.612610845000001</v>
      </c>
      <c r="AU28" s="208">
        <v>13.865309368</v>
      </c>
      <c r="AV28" s="208">
        <v>13.914626708</v>
      </c>
      <c r="AW28" s="208">
        <v>14.224920560999999</v>
      </c>
      <c r="AX28" s="208">
        <v>14.255343675000001</v>
      </c>
      <c r="AY28" s="208">
        <v>15.27</v>
      </c>
      <c r="AZ28" s="208">
        <v>15.78936</v>
      </c>
      <c r="BA28" s="208">
        <v>14.901999999999999</v>
      </c>
      <c r="BB28" s="324">
        <v>13.77623</v>
      </c>
      <c r="BC28" s="324">
        <v>13.8118</v>
      </c>
      <c r="BD28" s="324">
        <v>14.372780000000001</v>
      </c>
      <c r="BE28" s="324">
        <v>14.49926</v>
      </c>
      <c r="BF28" s="324">
        <v>14.404769999999999</v>
      </c>
      <c r="BG28" s="324">
        <v>14.625629999999999</v>
      </c>
      <c r="BH28" s="324">
        <v>14.61429</v>
      </c>
      <c r="BI28" s="324">
        <v>14.872590000000001</v>
      </c>
      <c r="BJ28" s="324">
        <v>14.83403</v>
      </c>
      <c r="BK28" s="324">
        <v>15.803509999999999</v>
      </c>
      <c r="BL28" s="324">
        <v>16.253599999999999</v>
      </c>
      <c r="BM28" s="324">
        <v>15.26299</v>
      </c>
      <c r="BN28" s="324">
        <v>14.04013</v>
      </c>
      <c r="BO28" s="324">
        <v>14.01328</v>
      </c>
      <c r="BP28" s="324">
        <v>14.52547</v>
      </c>
      <c r="BQ28" s="324">
        <v>14.601559999999999</v>
      </c>
      <c r="BR28" s="324">
        <v>14.46664</v>
      </c>
      <c r="BS28" s="324">
        <v>14.664580000000001</v>
      </c>
      <c r="BT28" s="324">
        <v>14.644209999999999</v>
      </c>
      <c r="BU28" s="324">
        <v>14.90558</v>
      </c>
      <c r="BV28" s="324">
        <v>14.881130000000001</v>
      </c>
    </row>
    <row r="29" spans="1:74" ht="11.15" customHeight="1" x14ac:dyDescent="0.25">
      <c r="A29" s="119" t="s">
        <v>636</v>
      </c>
      <c r="B29" s="184" t="s">
        <v>465</v>
      </c>
      <c r="C29" s="208">
        <v>7.7015788498999997</v>
      </c>
      <c r="D29" s="208">
        <v>7.4247497699</v>
      </c>
      <c r="E29" s="208">
        <v>6.6332644272000003</v>
      </c>
      <c r="F29" s="208">
        <v>6.6897881906999999</v>
      </c>
      <c r="G29" s="208">
        <v>6.9264165220000002</v>
      </c>
      <c r="H29" s="208">
        <v>6.9221354017000003</v>
      </c>
      <c r="I29" s="208">
        <v>6.9547638714</v>
      </c>
      <c r="J29" s="208">
        <v>6.9322286193</v>
      </c>
      <c r="K29" s="208">
        <v>6.8551611817999998</v>
      </c>
      <c r="L29" s="208">
        <v>6.8860219965000002</v>
      </c>
      <c r="M29" s="208">
        <v>6.8106240491000003</v>
      </c>
      <c r="N29" s="208">
        <v>6.7859536605999997</v>
      </c>
      <c r="O29" s="208">
        <v>6.8247028936999996</v>
      </c>
      <c r="P29" s="208">
        <v>6.7358529864000003</v>
      </c>
      <c r="Q29" s="208">
        <v>6.6847739223999998</v>
      </c>
      <c r="R29" s="208">
        <v>6.5749873887000003</v>
      </c>
      <c r="S29" s="208">
        <v>6.6665550702000003</v>
      </c>
      <c r="T29" s="208">
        <v>6.3772597325999998</v>
      </c>
      <c r="U29" s="208">
        <v>6.5736319956999996</v>
      </c>
      <c r="V29" s="208">
        <v>6.6527027404999997</v>
      </c>
      <c r="W29" s="208">
        <v>6.4761132020999996</v>
      </c>
      <c r="X29" s="208">
        <v>6.4504799661999996</v>
      </c>
      <c r="Y29" s="208">
        <v>6.4040350673999997</v>
      </c>
      <c r="Z29" s="208">
        <v>6.4378547831999997</v>
      </c>
      <c r="AA29" s="208">
        <v>6.4270655356999997</v>
      </c>
      <c r="AB29" s="208">
        <v>6.4813402352000002</v>
      </c>
      <c r="AC29" s="208">
        <v>6.3032138796000003</v>
      </c>
      <c r="AD29" s="208">
        <v>6.3328181225</v>
      </c>
      <c r="AE29" s="208">
        <v>6.3648522463999999</v>
      </c>
      <c r="AF29" s="208">
        <v>6.4174307717000003</v>
      </c>
      <c r="AG29" s="208">
        <v>6.4847160788</v>
      </c>
      <c r="AH29" s="208">
        <v>6.4197455364999998</v>
      </c>
      <c r="AI29" s="208">
        <v>6.3974225639000002</v>
      </c>
      <c r="AJ29" s="208">
        <v>6.2597208706999998</v>
      </c>
      <c r="AK29" s="208">
        <v>6.2859094853000004</v>
      </c>
      <c r="AL29" s="208">
        <v>6.3420104778999997</v>
      </c>
      <c r="AM29" s="208">
        <v>6.3340361058000001</v>
      </c>
      <c r="AN29" s="208">
        <v>6.7288422881000001</v>
      </c>
      <c r="AO29" s="208">
        <v>6.4937443788999998</v>
      </c>
      <c r="AP29" s="208">
        <v>6.3638399037999998</v>
      </c>
      <c r="AQ29" s="208">
        <v>6.5369144706000002</v>
      </c>
      <c r="AR29" s="208">
        <v>6.8745391289000004</v>
      </c>
      <c r="AS29" s="208">
        <v>7.0399410568</v>
      </c>
      <c r="AT29" s="208">
        <v>7.1279798352999997</v>
      </c>
      <c r="AU29" s="208">
        <v>7.1543289202000002</v>
      </c>
      <c r="AV29" s="208">
        <v>7.2470841897999998</v>
      </c>
      <c r="AW29" s="208">
        <v>7.4746966517000004</v>
      </c>
      <c r="AX29" s="208">
        <v>7.1827710833999996</v>
      </c>
      <c r="AY29" s="208">
        <v>7.92</v>
      </c>
      <c r="AZ29" s="208">
        <v>7.0608700000000004</v>
      </c>
      <c r="BA29" s="208">
        <v>6.8656509999999997</v>
      </c>
      <c r="BB29" s="324">
        <v>6.7500770000000001</v>
      </c>
      <c r="BC29" s="324">
        <v>6.8179100000000004</v>
      </c>
      <c r="BD29" s="324">
        <v>7.066427</v>
      </c>
      <c r="BE29" s="324">
        <v>7.2301080000000004</v>
      </c>
      <c r="BF29" s="324">
        <v>7.2032550000000004</v>
      </c>
      <c r="BG29" s="324">
        <v>7.1221019999999999</v>
      </c>
      <c r="BH29" s="324">
        <v>6.9319179999999996</v>
      </c>
      <c r="BI29" s="324">
        <v>7.0337149999999999</v>
      </c>
      <c r="BJ29" s="324">
        <v>7.0996560000000004</v>
      </c>
      <c r="BK29" s="324">
        <v>7.4894040000000004</v>
      </c>
      <c r="BL29" s="324">
        <v>6.8960800000000004</v>
      </c>
      <c r="BM29" s="324">
        <v>6.738969</v>
      </c>
      <c r="BN29" s="324">
        <v>6.4720880000000003</v>
      </c>
      <c r="BO29" s="324">
        <v>6.5228469999999996</v>
      </c>
      <c r="BP29" s="324">
        <v>6.7963110000000002</v>
      </c>
      <c r="BQ29" s="324">
        <v>6.9425590000000001</v>
      </c>
      <c r="BR29" s="324">
        <v>6.8977449999999996</v>
      </c>
      <c r="BS29" s="324">
        <v>6.8115690000000004</v>
      </c>
      <c r="BT29" s="324">
        <v>6.6931390000000004</v>
      </c>
      <c r="BU29" s="324">
        <v>6.7747789999999997</v>
      </c>
      <c r="BV29" s="324">
        <v>6.888369</v>
      </c>
    </row>
    <row r="30" spans="1:74" ht="11.15" customHeight="1" x14ac:dyDescent="0.25">
      <c r="A30" s="119" t="s">
        <v>637</v>
      </c>
      <c r="B30" s="199" t="s">
        <v>433</v>
      </c>
      <c r="C30" s="208">
        <v>7.4038972962000003</v>
      </c>
      <c r="D30" s="208">
        <v>7.1158958564999999</v>
      </c>
      <c r="E30" s="208">
        <v>6.9322158692000002</v>
      </c>
      <c r="F30" s="208">
        <v>7.0171455253000001</v>
      </c>
      <c r="G30" s="208">
        <v>7.0336994200999996</v>
      </c>
      <c r="H30" s="208">
        <v>7.063906792</v>
      </c>
      <c r="I30" s="208">
        <v>7.1323499839000002</v>
      </c>
      <c r="J30" s="208">
        <v>7.0649102207999999</v>
      </c>
      <c r="K30" s="208">
        <v>7.0201144563</v>
      </c>
      <c r="L30" s="208">
        <v>7.1197258566999997</v>
      </c>
      <c r="M30" s="208">
        <v>7.1006128182000001</v>
      </c>
      <c r="N30" s="208">
        <v>7.2444218226999997</v>
      </c>
      <c r="O30" s="208">
        <v>7.0625762889999999</v>
      </c>
      <c r="P30" s="208">
        <v>7.1329968091999998</v>
      </c>
      <c r="Q30" s="208">
        <v>7.1024958488000003</v>
      </c>
      <c r="R30" s="208">
        <v>7.0157824004</v>
      </c>
      <c r="S30" s="208">
        <v>6.8490332557000002</v>
      </c>
      <c r="T30" s="208">
        <v>6.8851072340000004</v>
      </c>
      <c r="U30" s="208">
        <v>6.9438229576000001</v>
      </c>
      <c r="V30" s="208">
        <v>6.8705991872999999</v>
      </c>
      <c r="W30" s="208">
        <v>6.7406217714999999</v>
      </c>
      <c r="X30" s="208">
        <v>6.8926803061999999</v>
      </c>
      <c r="Y30" s="208">
        <v>6.8160542882000001</v>
      </c>
      <c r="Z30" s="208">
        <v>6.6069096498000004</v>
      </c>
      <c r="AA30" s="208">
        <v>6.6578068922</v>
      </c>
      <c r="AB30" s="208">
        <v>6.6908738697999999</v>
      </c>
      <c r="AC30" s="208">
        <v>6.5287158402000003</v>
      </c>
      <c r="AD30" s="208">
        <v>6.7975839215000002</v>
      </c>
      <c r="AE30" s="208">
        <v>6.8242303160000004</v>
      </c>
      <c r="AF30" s="208">
        <v>6.9815446275999999</v>
      </c>
      <c r="AG30" s="208">
        <v>6.9892020386000002</v>
      </c>
      <c r="AH30" s="208">
        <v>6.8269002636999998</v>
      </c>
      <c r="AI30" s="208">
        <v>6.8003334860000004</v>
      </c>
      <c r="AJ30" s="208">
        <v>6.7730877098000004</v>
      </c>
      <c r="AK30" s="208">
        <v>6.6938937074</v>
      </c>
      <c r="AL30" s="208">
        <v>6.7527188794999997</v>
      </c>
      <c r="AM30" s="208">
        <v>6.6429359419000003</v>
      </c>
      <c r="AN30" s="208">
        <v>7.3795763929999998</v>
      </c>
      <c r="AO30" s="208">
        <v>6.9113533802999996</v>
      </c>
      <c r="AP30" s="208">
        <v>6.7974799749999999</v>
      </c>
      <c r="AQ30" s="208">
        <v>6.8809470033000002</v>
      </c>
      <c r="AR30" s="208">
        <v>7.2077140629000001</v>
      </c>
      <c r="AS30" s="208">
        <v>7.3110362923999999</v>
      </c>
      <c r="AT30" s="208">
        <v>7.3612097790000002</v>
      </c>
      <c r="AU30" s="208">
        <v>7.4811335984999996</v>
      </c>
      <c r="AV30" s="208">
        <v>7.7088217193000004</v>
      </c>
      <c r="AW30" s="208">
        <v>7.8297574435000001</v>
      </c>
      <c r="AX30" s="208">
        <v>7.5455434751999997</v>
      </c>
      <c r="AY30" s="208">
        <v>7.61</v>
      </c>
      <c r="AZ30" s="208">
        <v>7.6393550000000001</v>
      </c>
      <c r="BA30" s="208">
        <v>7.4147189999999998</v>
      </c>
      <c r="BB30" s="324">
        <v>7.2626910000000002</v>
      </c>
      <c r="BC30" s="324">
        <v>7.258248</v>
      </c>
      <c r="BD30" s="324">
        <v>7.559552</v>
      </c>
      <c r="BE30" s="324">
        <v>7.6396360000000003</v>
      </c>
      <c r="BF30" s="324">
        <v>7.6050500000000003</v>
      </c>
      <c r="BG30" s="324">
        <v>7.6271630000000004</v>
      </c>
      <c r="BH30" s="324">
        <v>7.7119270000000002</v>
      </c>
      <c r="BI30" s="324">
        <v>7.7764230000000003</v>
      </c>
      <c r="BJ30" s="324">
        <v>7.713851</v>
      </c>
      <c r="BK30" s="324">
        <v>7.652298</v>
      </c>
      <c r="BL30" s="324">
        <v>7.7427700000000002</v>
      </c>
      <c r="BM30" s="324">
        <v>7.5008809999999997</v>
      </c>
      <c r="BN30" s="324">
        <v>7.1943739999999998</v>
      </c>
      <c r="BO30" s="324">
        <v>7.1815930000000003</v>
      </c>
      <c r="BP30" s="324">
        <v>7.4624389999999998</v>
      </c>
      <c r="BQ30" s="324">
        <v>7.565296</v>
      </c>
      <c r="BR30" s="324">
        <v>7.5255729999999996</v>
      </c>
      <c r="BS30" s="324">
        <v>7.531326</v>
      </c>
      <c r="BT30" s="324">
        <v>7.6169890000000002</v>
      </c>
      <c r="BU30" s="324">
        <v>7.7312700000000003</v>
      </c>
      <c r="BV30" s="324">
        <v>7.7085939999999997</v>
      </c>
    </row>
    <row r="31" spans="1:74" ht="11.15" customHeight="1" x14ac:dyDescent="0.25">
      <c r="A31" s="119" t="s">
        <v>638</v>
      </c>
      <c r="B31" s="199" t="s">
        <v>434</v>
      </c>
      <c r="C31" s="208">
        <v>6.8690717096</v>
      </c>
      <c r="D31" s="208">
        <v>7.0549150577999997</v>
      </c>
      <c r="E31" s="208">
        <v>6.9788118078999997</v>
      </c>
      <c r="F31" s="208">
        <v>6.7386380810000004</v>
      </c>
      <c r="G31" s="208">
        <v>7.1789870447000004</v>
      </c>
      <c r="H31" s="208">
        <v>7.9058580155999998</v>
      </c>
      <c r="I31" s="208">
        <v>8.1680137433999995</v>
      </c>
      <c r="J31" s="208">
        <v>7.9233628528000004</v>
      </c>
      <c r="K31" s="208">
        <v>7.7044271603999999</v>
      </c>
      <c r="L31" s="208">
        <v>6.9565736746000004</v>
      </c>
      <c r="M31" s="208">
        <v>6.8587843203999999</v>
      </c>
      <c r="N31" s="208">
        <v>6.7425682765000001</v>
      </c>
      <c r="O31" s="208">
        <v>6.7848683479999998</v>
      </c>
      <c r="P31" s="208">
        <v>7.1597665146000002</v>
      </c>
      <c r="Q31" s="208">
        <v>7.2357136223999996</v>
      </c>
      <c r="R31" s="208">
        <v>6.7911945580999999</v>
      </c>
      <c r="S31" s="208">
        <v>7.0706599115</v>
      </c>
      <c r="T31" s="208">
        <v>7.8203868977999997</v>
      </c>
      <c r="U31" s="208">
        <v>8.024391026</v>
      </c>
      <c r="V31" s="208">
        <v>8.0607112675000003</v>
      </c>
      <c r="W31" s="208">
        <v>7.7760219996000002</v>
      </c>
      <c r="X31" s="208">
        <v>6.9746376640000003</v>
      </c>
      <c r="Y31" s="208">
        <v>6.7401846263999996</v>
      </c>
      <c r="Z31" s="208">
        <v>6.6376029024000003</v>
      </c>
      <c r="AA31" s="208">
        <v>6.7198545871000004</v>
      </c>
      <c r="AB31" s="208">
        <v>6.8608327616000002</v>
      </c>
      <c r="AC31" s="208">
        <v>7.0266901168000002</v>
      </c>
      <c r="AD31" s="208">
        <v>6.9402286843000001</v>
      </c>
      <c r="AE31" s="208">
        <v>7.0957065009000004</v>
      </c>
      <c r="AF31" s="208">
        <v>7.5854529225</v>
      </c>
      <c r="AG31" s="208">
        <v>7.9831805633000004</v>
      </c>
      <c r="AH31" s="208">
        <v>7.7860921724000001</v>
      </c>
      <c r="AI31" s="208">
        <v>7.4948935853999998</v>
      </c>
      <c r="AJ31" s="208">
        <v>6.7182768771000001</v>
      </c>
      <c r="AK31" s="208">
        <v>6.5305261128999996</v>
      </c>
      <c r="AL31" s="208">
        <v>6.4075210440000001</v>
      </c>
      <c r="AM31" s="208">
        <v>6.5279541998999999</v>
      </c>
      <c r="AN31" s="208">
        <v>7.6827913106999999</v>
      </c>
      <c r="AO31" s="208">
        <v>6.7395770840999996</v>
      </c>
      <c r="AP31" s="208">
        <v>6.9970530640000002</v>
      </c>
      <c r="AQ31" s="208">
        <v>6.8540707385999999</v>
      </c>
      <c r="AR31" s="208">
        <v>8.0199307717000003</v>
      </c>
      <c r="AS31" s="208">
        <v>8.0395672557999998</v>
      </c>
      <c r="AT31" s="208">
        <v>7.9822450302999997</v>
      </c>
      <c r="AU31" s="208">
        <v>7.9689230936</v>
      </c>
      <c r="AV31" s="208">
        <v>7.1548817264000002</v>
      </c>
      <c r="AW31" s="208">
        <v>7.0838451056</v>
      </c>
      <c r="AX31" s="208">
        <v>6.9471916711999997</v>
      </c>
      <c r="AY31" s="208">
        <v>7.13</v>
      </c>
      <c r="AZ31" s="208">
        <v>7.3915759999999997</v>
      </c>
      <c r="BA31" s="208">
        <v>6.9638669999999996</v>
      </c>
      <c r="BB31" s="324">
        <v>7.2614929999999998</v>
      </c>
      <c r="BC31" s="324">
        <v>7.082147</v>
      </c>
      <c r="BD31" s="324">
        <v>8.2657089999999993</v>
      </c>
      <c r="BE31" s="324">
        <v>8.2908659999999994</v>
      </c>
      <c r="BF31" s="324">
        <v>8.1800669999999993</v>
      </c>
      <c r="BG31" s="324">
        <v>8.0647789999999997</v>
      </c>
      <c r="BH31" s="324">
        <v>7.1988339999999997</v>
      </c>
      <c r="BI31" s="324">
        <v>7.1288989999999997</v>
      </c>
      <c r="BJ31" s="324">
        <v>7.0860139999999996</v>
      </c>
      <c r="BK31" s="324">
        <v>7.2457890000000003</v>
      </c>
      <c r="BL31" s="324">
        <v>7.5230709999999998</v>
      </c>
      <c r="BM31" s="324">
        <v>7.0706720000000001</v>
      </c>
      <c r="BN31" s="324">
        <v>7.2720000000000002</v>
      </c>
      <c r="BO31" s="324">
        <v>7.0977600000000001</v>
      </c>
      <c r="BP31" s="324">
        <v>8.2685429999999993</v>
      </c>
      <c r="BQ31" s="324">
        <v>8.3180099999999992</v>
      </c>
      <c r="BR31" s="324">
        <v>8.2129890000000003</v>
      </c>
      <c r="BS31" s="324">
        <v>8.0841130000000003</v>
      </c>
      <c r="BT31" s="324">
        <v>7.2140399999999998</v>
      </c>
      <c r="BU31" s="324">
        <v>7.1784359999999996</v>
      </c>
      <c r="BV31" s="324">
        <v>7.1516279999999997</v>
      </c>
    </row>
    <row r="32" spans="1:74" ht="11.15" customHeight="1" x14ac:dyDescent="0.25">
      <c r="A32" s="119" t="s">
        <v>639</v>
      </c>
      <c r="B32" s="199" t="s">
        <v>435</v>
      </c>
      <c r="C32" s="208">
        <v>7.0003253875000002</v>
      </c>
      <c r="D32" s="208">
        <v>6.4437217431000002</v>
      </c>
      <c r="E32" s="208">
        <v>6.2580873235999999</v>
      </c>
      <c r="F32" s="208">
        <v>6.327934409</v>
      </c>
      <c r="G32" s="208">
        <v>6.2831371840000001</v>
      </c>
      <c r="H32" s="208">
        <v>6.6677145532999997</v>
      </c>
      <c r="I32" s="208">
        <v>6.7696614496</v>
      </c>
      <c r="J32" s="208">
        <v>6.4907889610999998</v>
      </c>
      <c r="K32" s="208">
        <v>6.6885250873000004</v>
      </c>
      <c r="L32" s="208">
        <v>6.2597714393999997</v>
      </c>
      <c r="M32" s="208">
        <v>6.7000793882999998</v>
      </c>
      <c r="N32" s="208">
        <v>6.3344873702999998</v>
      </c>
      <c r="O32" s="208">
        <v>6.3210427455999998</v>
      </c>
      <c r="P32" s="208">
        <v>6.3504755503999997</v>
      </c>
      <c r="Q32" s="208">
        <v>6.4437087755000002</v>
      </c>
      <c r="R32" s="208">
        <v>6.1866098025999996</v>
      </c>
      <c r="S32" s="208">
        <v>6.4082874784000001</v>
      </c>
      <c r="T32" s="208">
        <v>6.5961273636</v>
      </c>
      <c r="U32" s="208">
        <v>6.9676986352999997</v>
      </c>
      <c r="V32" s="208">
        <v>6.8968676036999996</v>
      </c>
      <c r="W32" s="208">
        <v>6.7181707455000002</v>
      </c>
      <c r="X32" s="208">
        <v>6.4200288328999999</v>
      </c>
      <c r="Y32" s="208">
        <v>6.3989092447000004</v>
      </c>
      <c r="Z32" s="208">
        <v>6.1347557003000004</v>
      </c>
      <c r="AA32" s="208">
        <v>6.0515661856999996</v>
      </c>
      <c r="AB32" s="208">
        <v>6.1468225091999997</v>
      </c>
      <c r="AC32" s="208">
        <v>5.9809495596</v>
      </c>
      <c r="AD32" s="208">
        <v>6.2340350358999999</v>
      </c>
      <c r="AE32" s="208">
        <v>5.9003762639000001</v>
      </c>
      <c r="AF32" s="208">
        <v>6.3737728657000003</v>
      </c>
      <c r="AG32" s="208">
        <v>6.6941014761000002</v>
      </c>
      <c r="AH32" s="208">
        <v>6.4365569173999999</v>
      </c>
      <c r="AI32" s="208">
        <v>6.5947067642999997</v>
      </c>
      <c r="AJ32" s="208">
        <v>6.1771795300000001</v>
      </c>
      <c r="AK32" s="208">
        <v>6.0052619374000002</v>
      </c>
      <c r="AL32" s="208">
        <v>6.3695819271999996</v>
      </c>
      <c r="AM32" s="208">
        <v>5.9969551735</v>
      </c>
      <c r="AN32" s="208">
        <v>6.5631134790000001</v>
      </c>
      <c r="AO32" s="208">
        <v>6.1742548293999997</v>
      </c>
      <c r="AP32" s="208">
        <v>6.0937097469000001</v>
      </c>
      <c r="AQ32" s="208">
        <v>6.3250727374000002</v>
      </c>
      <c r="AR32" s="208">
        <v>6.4898149837999997</v>
      </c>
      <c r="AS32" s="208">
        <v>6.9304641617999998</v>
      </c>
      <c r="AT32" s="208">
        <v>7.0824009039</v>
      </c>
      <c r="AU32" s="208">
        <v>7.1290888674000001</v>
      </c>
      <c r="AV32" s="208">
        <v>6.9493258866999996</v>
      </c>
      <c r="AW32" s="208">
        <v>6.8574760133000003</v>
      </c>
      <c r="AX32" s="208">
        <v>6.8729545476</v>
      </c>
      <c r="AY32" s="208">
        <v>6.68</v>
      </c>
      <c r="AZ32" s="208">
        <v>6.7087329999999996</v>
      </c>
      <c r="BA32" s="208">
        <v>6.4804830000000004</v>
      </c>
      <c r="BB32" s="324">
        <v>6.4323490000000003</v>
      </c>
      <c r="BC32" s="324">
        <v>6.6087439999999997</v>
      </c>
      <c r="BD32" s="324">
        <v>6.6503560000000004</v>
      </c>
      <c r="BE32" s="324">
        <v>7.1199180000000002</v>
      </c>
      <c r="BF32" s="324">
        <v>7.2080029999999997</v>
      </c>
      <c r="BG32" s="324">
        <v>7.241053</v>
      </c>
      <c r="BH32" s="324">
        <v>6.9027479999999999</v>
      </c>
      <c r="BI32" s="324">
        <v>6.7949120000000001</v>
      </c>
      <c r="BJ32" s="324">
        <v>6.9209860000000001</v>
      </c>
      <c r="BK32" s="324">
        <v>6.7801710000000002</v>
      </c>
      <c r="BL32" s="324">
        <v>6.7789780000000004</v>
      </c>
      <c r="BM32" s="324">
        <v>6.4640319999999996</v>
      </c>
      <c r="BN32" s="324">
        <v>6.2726959999999998</v>
      </c>
      <c r="BO32" s="324">
        <v>6.4580520000000003</v>
      </c>
      <c r="BP32" s="324">
        <v>6.48428</v>
      </c>
      <c r="BQ32" s="324">
        <v>6.962002</v>
      </c>
      <c r="BR32" s="324">
        <v>7.0385340000000003</v>
      </c>
      <c r="BS32" s="324">
        <v>7.0627430000000002</v>
      </c>
      <c r="BT32" s="324">
        <v>6.7459069999999999</v>
      </c>
      <c r="BU32" s="324">
        <v>6.6811530000000001</v>
      </c>
      <c r="BV32" s="324">
        <v>6.8388540000000004</v>
      </c>
    </row>
    <row r="33" spans="1:74" ht="11.15" customHeight="1" x14ac:dyDescent="0.25">
      <c r="A33" s="119" t="s">
        <v>640</v>
      </c>
      <c r="B33" s="199" t="s">
        <v>436</v>
      </c>
      <c r="C33" s="208">
        <v>5.8339369442000004</v>
      </c>
      <c r="D33" s="208">
        <v>5.7024163877999996</v>
      </c>
      <c r="E33" s="208">
        <v>5.6224713183999997</v>
      </c>
      <c r="F33" s="208">
        <v>5.6697491477000002</v>
      </c>
      <c r="G33" s="208">
        <v>5.8840932351999999</v>
      </c>
      <c r="H33" s="208">
        <v>6.1054309913000004</v>
      </c>
      <c r="I33" s="208">
        <v>5.9170219610999997</v>
      </c>
      <c r="J33" s="208">
        <v>5.9018390924000004</v>
      </c>
      <c r="K33" s="208">
        <v>5.9215446014999999</v>
      </c>
      <c r="L33" s="208">
        <v>5.7275136784000003</v>
      </c>
      <c r="M33" s="208">
        <v>5.9641862106000003</v>
      </c>
      <c r="N33" s="208">
        <v>5.8739027826000001</v>
      </c>
      <c r="O33" s="208">
        <v>5.7369947410000002</v>
      </c>
      <c r="P33" s="208">
        <v>5.7219653925999996</v>
      </c>
      <c r="Q33" s="208">
        <v>5.6788642458999998</v>
      </c>
      <c r="R33" s="208">
        <v>5.7103132232</v>
      </c>
      <c r="S33" s="208">
        <v>5.7924228678</v>
      </c>
      <c r="T33" s="208">
        <v>5.8076737531999996</v>
      </c>
      <c r="U33" s="208">
        <v>6.0072749763999997</v>
      </c>
      <c r="V33" s="208">
        <v>5.8904760664999998</v>
      </c>
      <c r="W33" s="208">
        <v>5.9641374778999996</v>
      </c>
      <c r="X33" s="208">
        <v>5.5687278280000001</v>
      </c>
      <c r="Y33" s="208">
        <v>5.8293621641</v>
      </c>
      <c r="Z33" s="208">
        <v>5.4312056590999997</v>
      </c>
      <c r="AA33" s="208">
        <v>5.5101687882999997</v>
      </c>
      <c r="AB33" s="208">
        <v>5.4980937828999998</v>
      </c>
      <c r="AC33" s="208">
        <v>5.3987681709000004</v>
      </c>
      <c r="AD33" s="208">
        <v>5.4344095648000001</v>
      </c>
      <c r="AE33" s="208">
        <v>5.4730875518</v>
      </c>
      <c r="AF33" s="208">
        <v>5.6226452120000001</v>
      </c>
      <c r="AG33" s="208">
        <v>5.7348069328999998</v>
      </c>
      <c r="AH33" s="208">
        <v>5.7361492156000002</v>
      </c>
      <c r="AI33" s="208">
        <v>5.6414426132999997</v>
      </c>
      <c r="AJ33" s="208">
        <v>5.5569668345999998</v>
      </c>
      <c r="AK33" s="208">
        <v>5.5865003027000002</v>
      </c>
      <c r="AL33" s="208">
        <v>5.4116147912999999</v>
      </c>
      <c r="AM33" s="208">
        <v>5.4815369220000001</v>
      </c>
      <c r="AN33" s="208">
        <v>6.1519832305</v>
      </c>
      <c r="AO33" s="208">
        <v>5.6429167297999996</v>
      </c>
      <c r="AP33" s="208">
        <v>5.8157493953000001</v>
      </c>
      <c r="AQ33" s="208">
        <v>5.7295442518000002</v>
      </c>
      <c r="AR33" s="208">
        <v>6.0414975564000004</v>
      </c>
      <c r="AS33" s="208">
        <v>6.2873112602000001</v>
      </c>
      <c r="AT33" s="208">
        <v>6.2749306913999998</v>
      </c>
      <c r="AU33" s="208">
        <v>6.2608740891999997</v>
      </c>
      <c r="AV33" s="208">
        <v>6.2982190413000003</v>
      </c>
      <c r="AW33" s="208">
        <v>6.5329770866999999</v>
      </c>
      <c r="AX33" s="208">
        <v>5.9522634747999996</v>
      </c>
      <c r="AY33" s="208">
        <v>6.63</v>
      </c>
      <c r="AZ33" s="208">
        <v>6.5855499999999996</v>
      </c>
      <c r="BA33" s="208">
        <v>6.2164469999999996</v>
      </c>
      <c r="BB33" s="324">
        <v>6.2939819999999997</v>
      </c>
      <c r="BC33" s="324">
        <v>6.054799</v>
      </c>
      <c r="BD33" s="324">
        <v>6.2640039999999999</v>
      </c>
      <c r="BE33" s="324">
        <v>6.501614</v>
      </c>
      <c r="BF33" s="324">
        <v>6.4232279999999999</v>
      </c>
      <c r="BG33" s="324">
        <v>6.3454949999999997</v>
      </c>
      <c r="BH33" s="324">
        <v>6.2736039999999997</v>
      </c>
      <c r="BI33" s="324">
        <v>6.490685</v>
      </c>
      <c r="BJ33" s="324">
        <v>5.9843580000000003</v>
      </c>
      <c r="BK33" s="324">
        <v>6.7020340000000003</v>
      </c>
      <c r="BL33" s="324">
        <v>6.6387460000000003</v>
      </c>
      <c r="BM33" s="324">
        <v>6.1899389999999999</v>
      </c>
      <c r="BN33" s="324">
        <v>6.1730929999999997</v>
      </c>
      <c r="BO33" s="324">
        <v>5.9390150000000004</v>
      </c>
      <c r="BP33" s="324">
        <v>6.1410989999999996</v>
      </c>
      <c r="BQ33" s="324">
        <v>6.3916630000000003</v>
      </c>
      <c r="BR33" s="324">
        <v>6.3108230000000001</v>
      </c>
      <c r="BS33" s="324">
        <v>6.2133789999999998</v>
      </c>
      <c r="BT33" s="324">
        <v>6.1462529999999997</v>
      </c>
      <c r="BU33" s="324">
        <v>6.3825089999999998</v>
      </c>
      <c r="BV33" s="324">
        <v>5.911473</v>
      </c>
    </row>
    <row r="34" spans="1:74" ht="11.15" customHeight="1" x14ac:dyDescent="0.25">
      <c r="A34" s="119" t="s">
        <v>641</v>
      </c>
      <c r="B34" s="199" t="s">
        <v>437</v>
      </c>
      <c r="C34" s="208">
        <v>5.4916181898999996</v>
      </c>
      <c r="D34" s="208">
        <v>5.3453260453000002</v>
      </c>
      <c r="E34" s="208">
        <v>5.2930942292000003</v>
      </c>
      <c r="F34" s="208">
        <v>5.1694811862999996</v>
      </c>
      <c r="G34" s="208">
        <v>5.3785664182000001</v>
      </c>
      <c r="H34" s="208">
        <v>5.6193993002999996</v>
      </c>
      <c r="I34" s="208">
        <v>5.9142445166000002</v>
      </c>
      <c r="J34" s="208">
        <v>5.6407986271999997</v>
      </c>
      <c r="K34" s="208">
        <v>5.2450019610999998</v>
      </c>
      <c r="L34" s="208">
        <v>5.2158666593999996</v>
      </c>
      <c r="M34" s="208">
        <v>5.3290778126999996</v>
      </c>
      <c r="N34" s="208">
        <v>5.1073072724999999</v>
      </c>
      <c r="O34" s="208">
        <v>5.1752777771999998</v>
      </c>
      <c r="P34" s="208">
        <v>5.1546977637999998</v>
      </c>
      <c r="Q34" s="208">
        <v>5.3718017819000003</v>
      </c>
      <c r="R34" s="208">
        <v>5.1336193306000002</v>
      </c>
      <c r="S34" s="208">
        <v>5.2902203368</v>
      </c>
      <c r="T34" s="208">
        <v>5.192562809</v>
      </c>
      <c r="U34" s="208">
        <v>5.4366847326999999</v>
      </c>
      <c r="V34" s="208">
        <v>6.6705051606000003</v>
      </c>
      <c r="W34" s="208">
        <v>5.6338573353000001</v>
      </c>
      <c r="X34" s="208">
        <v>5.4758772202000001</v>
      </c>
      <c r="Y34" s="208">
        <v>5.4414879082000001</v>
      </c>
      <c r="Z34" s="208">
        <v>4.9716944022999998</v>
      </c>
      <c r="AA34" s="208">
        <v>4.9433925716999996</v>
      </c>
      <c r="AB34" s="208">
        <v>5.0818534786000003</v>
      </c>
      <c r="AC34" s="208">
        <v>5.0546900494999996</v>
      </c>
      <c r="AD34" s="208">
        <v>4.8845273050999998</v>
      </c>
      <c r="AE34" s="208">
        <v>4.9542533906999999</v>
      </c>
      <c r="AF34" s="208">
        <v>5.0658255270000003</v>
      </c>
      <c r="AG34" s="208">
        <v>5.1760920513000004</v>
      </c>
      <c r="AH34" s="208">
        <v>5.2973032121000001</v>
      </c>
      <c r="AI34" s="208">
        <v>5.1359848263999996</v>
      </c>
      <c r="AJ34" s="208">
        <v>5.1576133975999996</v>
      </c>
      <c r="AK34" s="208">
        <v>4.972241135</v>
      </c>
      <c r="AL34" s="208">
        <v>4.9312789848999996</v>
      </c>
      <c r="AM34" s="208">
        <v>5.0148336695999998</v>
      </c>
      <c r="AN34" s="208">
        <v>9.9988637929999999</v>
      </c>
      <c r="AO34" s="208">
        <v>7.1798639617999997</v>
      </c>
      <c r="AP34" s="208">
        <v>5.9341386284000004</v>
      </c>
      <c r="AQ34" s="208">
        <v>4.9703915212999998</v>
      </c>
      <c r="AR34" s="208">
        <v>5.4603674216</v>
      </c>
      <c r="AS34" s="208">
        <v>5.6264523547999996</v>
      </c>
      <c r="AT34" s="208">
        <v>6.1512459188999999</v>
      </c>
      <c r="AU34" s="208">
        <v>6.2258618294000003</v>
      </c>
      <c r="AV34" s="208">
        <v>6.2793248034999998</v>
      </c>
      <c r="AW34" s="208">
        <v>6.2339050616999998</v>
      </c>
      <c r="AX34" s="208">
        <v>5.8877266797000001</v>
      </c>
      <c r="AY34" s="208">
        <v>5.98</v>
      </c>
      <c r="AZ34" s="208">
        <v>8.1742340000000002</v>
      </c>
      <c r="BA34" s="208">
        <v>7.8824189999999996</v>
      </c>
      <c r="BB34" s="324">
        <v>6.3289369999999998</v>
      </c>
      <c r="BC34" s="324">
        <v>5.2610210000000004</v>
      </c>
      <c r="BD34" s="324">
        <v>5.5183020000000003</v>
      </c>
      <c r="BE34" s="324">
        <v>5.7063230000000003</v>
      </c>
      <c r="BF34" s="324">
        <v>6.1792769999999999</v>
      </c>
      <c r="BG34" s="324">
        <v>6.0535779999999999</v>
      </c>
      <c r="BH34" s="324">
        <v>5.9574100000000003</v>
      </c>
      <c r="BI34" s="324">
        <v>6.014958</v>
      </c>
      <c r="BJ34" s="324">
        <v>5.8177099999999999</v>
      </c>
      <c r="BK34" s="324">
        <v>5.8684960000000004</v>
      </c>
      <c r="BL34" s="324">
        <v>7.9047970000000003</v>
      </c>
      <c r="BM34" s="324">
        <v>7.5604269999999998</v>
      </c>
      <c r="BN34" s="324">
        <v>5.9152490000000002</v>
      </c>
      <c r="BO34" s="324">
        <v>4.9190519999999998</v>
      </c>
      <c r="BP34" s="324">
        <v>5.1424289999999999</v>
      </c>
      <c r="BQ34" s="324">
        <v>5.3314149999999998</v>
      </c>
      <c r="BR34" s="324">
        <v>5.7924540000000002</v>
      </c>
      <c r="BS34" s="324">
        <v>5.6756289999999998</v>
      </c>
      <c r="BT34" s="324">
        <v>5.6096310000000003</v>
      </c>
      <c r="BU34" s="324">
        <v>5.7519109999999998</v>
      </c>
      <c r="BV34" s="324">
        <v>5.5191650000000001</v>
      </c>
    </row>
    <row r="35" spans="1:74" s="120" customFormat="1" ht="11.15" customHeight="1" x14ac:dyDescent="0.25">
      <c r="A35" s="119" t="s">
        <v>642</v>
      </c>
      <c r="B35" s="199" t="s">
        <v>438</v>
      </c>
      <c r="C35" s="208">
        <v>6.0659690642999999</v>
      </c>
      <c r="D35" s="208">
        <v>6.2066140629</v>
      </c>
      <c r="E35" s="208">
        <v>6.1582705567999998</v>
      </c>
      <c r="F35" s="208">
        <v>6.0981743399999999</v>
      </c>
      <c r="G35" s="208">
        <v>6.4631410891999996</v>
      </c>
      <c r="H35" s="208">
        <v>6.8974971807000003</v>
      </c>
      <c r="I35" s="208">
        <v>7.0219595445999996</v>
      </c>
      <c r="J35" s="208">
        <v>7.1709579748000003</v>
      </c>
      <c r="K35" s="208">
        <v>6.7137118599000001</v>
      </c>
      <c r="L35" s="208">
        <v>6.3496661387</v>
      </c>
      <c r="M35" s="208">
        <v>5.9479963513999996</v>
      </c>
      <c r="N35" s="208">
        <v>5.9736211709000004</v>
      </c>
      <c r="O35" s="208">
        <v>5.8880153435000002</v>
      </c>
      <c r="P35" s="208">
        <v>6.3659077994000004</v>
      </c>
      <c r="Q35" s="208">
        <v>6.2774081980999998</v>
      </c>
      <c r="R35" s="208">
        <v>6.0109385051000004</v>
      </c>
      <c r="S35" s="208">
        <v>6.1416921605999999</v>
      </c>
      <c r="T35" s="208">
        <v>6.6858146671999998</v>
      </c>
      <c r="U35" s="208">
        <v>6.8151364583999996</v>
      </c>
      <c r="V35" s="208">
        <v>6.9726710946999999</v>
      </c>
      <c r="W35" s="208">
        <v>6.6758535013999998</v>
      </c>
      <c r="X35" s="208">
        <v>6.1389153822000004</v>
      </c>
      <c r="Y35" s="208">
        <v>5.9403901545000002</v>
      </c>
      <c r="Z35" s="208">
        <v>5.7753492462000002</v>
      </c>
      <c r="AA35" s="208">
        <v>5.7414928578</v>
      </c>
      <c r="AB35" s="208">
        <v>5.8256922607000003</v>
      </c>
      <c r="AC35" s="208">
        <v>5.8031350261999997</v>
      </c>
      <c r="AD35" s="208">
        <v>5.7898191174000004</v>
      </c>
      <c r="AE35" s="208">
        <v>6.1498845028</v>
      </c>
      <c r="AF35" s="208">
        <v>6.6190566754000004</v>
      </c>
      <c r="AG35" s="208">
        <v>6.9272708892999999</v>
      </c>
      <c r="AH35" s="208">
        <v>7.0843920176999999</v>
      </c>
      <c r="AI35" s="208">
        <v>6.7846341619999997</v>
      </c>
      <c r="AJ35" s="208">
        <v>6.155094761</v>
      </c>
      <c r="AK35" s="208">
        <v>5.9581445738000003</v>
      </c>
      <c r="AL35" s="208">
        <v>5.8354317780000002</v>
      </c>
      <c r="AM35" s="208">
        <v>6.0051040587999998</v>
      </c>
      <c r="AN35" s="208">
        <v>6.5427322509000003</v>
      </c>
      <c r="AO35" s="208">
        <v>6.2875620303000002</v>
      </c>
      <c r="AP35" s="208">
        <v>6.2356973139000003</v>
      </c>
      <c r="AQ35" s="208">
        <v>6.4658876347999996</v>
      </c>
      <c r="AR35" s="208">
        <v>7.1223070219000002</v>
      </c>
      <c r="AS35" s="208">
        <v>7.4691872420000003</v>
      </c>
      <c r="AT35" s="208">
        <v>7.3756953968000003</v>
      </c>
      <c r="AU35" s="208">
        <v>7.3140134476999998</v>
      </c>
      <c r="AV35" s="208">
        <v>6.6826350507000001</v>
      </c>
      <c r="AW35" s="208">
        <v>6.5075484991000003</v>
      </c>
      <c r="AX35" s="208">
        <v>6.4171530836999997</v>
      </c>
      <c r="AY35" s="208">
        <v>6.53</v>
      </c>
      <c r="AZ35" s="208">
        <v>6.8658580000000002</v>
      </c>
      <c r="BA35" s="208">
        <v>6.5959050000000001</v>
      </c>
      <c r="BB35" s="324">
        <v>6.5008520000000001</v>
      </c>
      <c r="BC35" s="324">
        <v>6.689845</v>
      </c>
      <c r="BD35" s="324">
        <v>7.0501870000000002</v>
      </c>
      <c r="BE35" s="324">
        <v>7.4674719999999999</v>
      </c>
      <c r="BF35" s="324">
        <v>7.411327</v>
      </c>
      <c r="BG35" s="324">
        <v>7.2766590000000004</v>
      </c>
      <c r="BH35" s="324">
        <v>6.6751719999999999</v>
      </c>
      <c r="BI35" s="324">
        <v>6.5100280000000001</v>
      </c>
      <c r="BJ35" s="324">
        <v>6.4049469999999999</v>
      </c>
      <c r="BK35" s="324">
        <v>6.5541549999999997</v>
      </c>
      <c r="BL35" s="324">
        <v>6.8775329999999997</v>
      </c>
      <c r="BM35" s="324">
        <v>6.6054370000000002</v>
      </c>
      <c r="BN35" s="324">
        <v>6.4625199999999996</v>
      </c>
      <c r="BO35" s="324">
        <v>6.6696590000000002</v>
      </c>
      <c r="BP35" s="324">
        <v>7.1208590000000003</v>
      </c>
      <c r="BQ35" s="324">
        <v>7.4532740000000004</v>
      </c>
      <c r="BR35" s="324">
        <v>7.3961699999999997</v>
      </c>
      <c r="BS35" s="324">
        <v>7.285126</v>
      </c>
      <c r="BT35" s="324">
        <v>6.6854560000000003</v>
      </c>
      <c r="BU35" s="324">
        <v>6.5178940000000001</v>
      </c>
      <c r="BV35" s="324">
        <v>6.4165580000000002</v>
      </c>
    </row>
    <row r="36" spans="1:74" s="120" customFormat="1" ht="11.15" customHeight="1" x14ac:dyDescent="0.25">
      <c r="A36" s="119" t="s">
        <v>643</v>
      </c>
      <c r="B36" s="201" t="s">
        <v>439</v>
      </c>
      <c r="C36" s="208">
        <v>8.3062974579999995</v>
      </c>
      <c r="D36" s="208">
        <v>8.4115012282000006</v>
      </c>
      <c r="E36" s="208">
        <v>8.6198852433000006</v>
      </c>
      <c r="F36" s="208">
        <v>8.2714701579999996</v>
      </c>
      <c r="G36" s="208">
        <v>9.0496763310000006</v>
      </c>
      <c r="H36" s="208">
        <v>10.461004025999999</v>
      </c>
      <c r="I36" s="208">
        <v>10.735866114</v>
      </c>
      <c r="J36" s="208">
        <v>11.149826041000001</v>
      </c>
      <c r="K36" s="208">
        <v>10.804989625999999</v>
      </c>
      <c r="L36" s="208">
        <v>10.453052883</v>
      </c>
      <c r="M36" s="208">
        <v>9.6611005087000006</v>
      </c>
      <c r="N36" s="208">
        <v>8.6074536419999994</v>
      </c>
      <c r="O36" s="208">
        <v>8.1047412639999994</v>
      </c>
      <c r="P36" s="208">
        <v>8.6968128806999996</v>
      </c>
      <c r="Q36" s="208">
        <v>8.5040314928999994</v>
      </c>
      <c r="R36" s="208">
        <v>8.0975032883000004</v>
      </c>
      <c r="S36" s="208">
        <v>9.2003238803999992</v>
      </c>
      <c r="T36" s="208">
        <v>10.235392575000001</v>
      </c>
      <c r="U36" s="208">
        <v>10.784812506</v>
      </c>
      <c r="V36" s="208">
        <v>11.011780913000001</v>
      </c>
      <c r="W36" s="208">
        <v>10.940953629999999</v>
      </c>
      <c r="X36" s="208">
        <v>10.785451071000001</v>
      </c>
      <c r="Y36" s="208">
        <v>9.9896994537000001</v>
      </c>
      <c r="Z36" s="208">
        <v>8.7568280947999995</v>
      </c>
      <c r="AA36" s="208">
        <v>8.4731726019</v>
      </c>
      <c r="AB36" s="208">
        <v>8.5888088719999995</v>
      </c>
      <c r="AC36" s="208">
        <v>8.8763051477000001</v>
      </c>
      <c r="AD36" s="208">
        <v>8.5583037653999998</v>
      </c>
      <c r="AE36" s="208">
        <v>9.7189108121000007</v>
      </c>
      <c r="AF36" s="208">
        <v>11.414875153000001</v>
      </c>
      <c r="AG36" s="208">
        <v>11.96020785</v>
      </c>
      <c r="AH36" s="208">
        <v>11.677496781</v>
      </c>
      <c r="AI36" s="208">
        <v>11.998098976</v>
      </c>
      <c r="AJ36" s="208">
        <v>11.503539882</v>
      </c>
      <c r="AK36" s="208">
        <v>10.503197554</v>
      </c>
      <c r="AL36" s="208">
        <v>9.3845863570999999</v>
      </c>
      <c r="AM36" s="208">
        <v>9.4641608155999997</v>
      </c>
      <c r="AN36" s="208">
        <v>9.7876305346999999</v>
      </c>
      <c r="AO36" s="208">
        <v>9.8013190729000002</v>
      </c>
      <c r="AP36" s="208">
        <v>9.7897234855999997</v>
      </c>
      <c r="AQ36" s="208">
        <v>10.375247771</v>
      </c>
      <c r="AR36" s="208">
        <v>11.752473416000001</v>
      </c>
      <c r="AS36" s="208">
        <v>12.71626345</v>
      </c>
      <c r="AT36" s="208">
        <v>12.463599949000001</v>
      </c>
      <c r="AU36" s="208">
        <v>12.674710288</v>
      </c>
      <c r="AV36" s="208">
        <v>11.993949027999999</v>
      </c>
      <c r="AW36" s="208">
        <v>10.980307182000001</v>
      </c>
      <c r="AX36" s="208">
        <v>10.132290003</v>
      </c>
      <c r="AY36" s="208">
        <v>9.86</v>
      </c>
      <c r="AZ36" s="208">
        <v>9.964817</v>
      </c>
      <c r="BA36" s="208">
        <v>10.21313</v>
      </c>
      <c r="BB36" s="324">
        <v>10.24353</v>
      </c>
      <c r="BC36" s="324">
        <v>10.83572</v>
      </c>
      <c r="BD36" s="324">
        <v>11.79134</v>
      </c>
      <c r="BE36" s="324">
        <v>12.924340000000001</v>
      </c>
      <c r="BF36" s="324">
        <v>12.76778</v>
      </c>
      <c r="BG36" s="324">
        <v>12.854469999999999</v>
      </c>
      <c r="BH36" s="324">
        <v>12.22311</v>
      </c>
      <c r="BI36" s="324">
        <v>11.22226</v>
      </c>
      <c r="BJ36" s="324">
        <v>10.33902</v>
      </c>
      <c r="BK36" s="324">
        <v>10.12729</v>
      </c>
      <c r="BL36" s="324">
        <v>10.234170000000001</v>
      </c>
      <c r="BM36" s="324">
        <v>10.48024</v>
      </c>
      <c r="BN36" s="324">
        <v>10.414870000000001</v>
      </c>
      <c r="BO36" s="324">
        <v>11.047180000000001</v>
      </c>
      <c r="BP36" s="324">
        <v>12.19425</v>
      </c>
      <c r="BQ36" s="324">
        <v>13.184519999999999</v>
      </c>
      <c r="BR36" s="324">
        <v>13.021409999999999</v>
      </c>
      <c r="BS36" s="324">
        <v>13.1555</v>
      </c>
      <c r="BT36" s="324">
        <v>12.513260000000001</v>
      </c>
      <c r="BU36" s="324">
        <v>11.4885</v>
      </c>
      <c r="BV36" s="324">
        <v>10.59722</v>
      </c>
    </row>
    <row r="37" spans="1:74" s="120" customFormat="1" ht="11.15" customHeight="1" x14ac:dyDescent="0.25">
      <c r="A37" s="119" t="s">
        <v>644</v>
      </c>
      <c r="B37" s="201" t="s">
        <v>413</v>
      </c>
      <c r="C37" s="208">
        <v>6.94</v>
      </c>
      <c r="D37" s="208">
        <v>6.78</v>
      </c>
      <c r="E37" s="208">
        <v>6.63</v>
      </c>
      <c r="F37" s="208">
        <v>6.57</v>
      </c>
      <c r="G37" s="208">
        <v>6.79</v>
      </c>
      <c r="H37" s="208">
        <v>7.17</v>
      </c>
      <c r="I37" s="208">
        <v>7.32</v>
      </c>
      <c r="J37" s="208">
        <v>7.25</v>
      </c>
      <c r="K37" s="208">
        <v>7.05</v>
      </c>
      <c r="L37" s="208">
        <v>6.87</v>
      </c>
      <c r="M37" s="208">
        <v>6.85</v>
      </c>
      <c r="N37" s="208">
        <v>6.67</v>
      </c>
      <c r="O37" s="208">
        <v>6.58</v>
      </c>
      <c r="P37" s="208">
        <v>6.69</v>
      </c>
      <c r="Q37" s="208">
        <v>6.73</v>
      </c>
      <c r="R37" s="208">
        <v>6.51</v>
      </c>
      <c r="S37" s="208">
        <v>6.69</v>
      </c>
      <c r="T37" s="208">
        <v>6.87</v>
      </c>
      <c r="U37" s="208">
        <v>7.14</v>
      </c>
      <c r="V37" s="208">
        <v>7.4</v>
      </c>
      <c r="W37" s="208">
        <v>7.06</v>
      </c>
      <c r="X37" s="208">
        <v>6.84</v>
      </c>
      <c r="Y37" s="208">
        <v>6.72</v>
      </c>
      <c r="Z37" s="208">
        <v>6.38</v>
      </c>
      <c r="AA37" s="208">
        <v>6.37</v>
      </c>
      <c r="AB37" s="208">
        <v>6.44</v>
      </c>
      <c r="AC37" s="208">
        <v>6.39</v>
      </c>
      <c r="AD37" s="208">
        <v>6.39</v>
      </c>
      <c r="AE37" s="208">
        <v>6.54</v>
      </c>
      <c r="AF37" s="208">
        <v>6.94</v>
      </c>
      <c r="AG37" s="208">
        <v>7.16</v>
      </c>
      <c r="AH37" s="208">
        <v>7.07</v>
      </c>
      <c r="AI37" s="208">
        <v>7</v>
      </c>
      <c r="AJ37" s="208">
        <v>6.72</v>
      </c>
      <c r="AK37" s="208">
        <v>6.49</v>
      </c>
      <c r="AL37" s="208">
        <v>6.41</v>
      </c>
      <c r="AM37" s="208">
        <v>6.39</v>
      </c>
      <c r="AN37" s="208">
        <v>7.9</v>
      </c>
      <c r="AO37" s="208">
        <v>7.05</v>
      </c>
      <c r="AP37" s="208">
        <v>6.76</v>
      </c>
      <c r="AQ37" s="208">
        <v>6.71</v>
      </c>
      <c r="AR37" s="208">
        <v>7.28</v>
      </c>
      <c r="AS37" s="208">
        <v>7.52</v>
      </c>
      <c r="AT37" s="208">
        <v>7.64</v>
      </c>
      <c r="AU37" s="208">
        <v>7.69</v>
      </c>
      <c r="AV37" s="208">
        <v>7.53</v>
      </c>
      <c r="AW37" s="208">
        <v>7.46</v>
      </c>
      <c r="AX37" s="208">
        <v>7.16</v>
      </c>
      <c r="AY37" s="208">
        <v>7.3</v>
      </c>
      <c r="AZ37" s="208">
        <v>7.756532</v>
      </c>
      <c r="BA37" s="208">
        <v>7.5373089999999996</v>
      </c>
      <c r="BB37" s="324">
        <v>7.1639910000000002</v>
      </c>
      <c r="BC37" s="324">
        <v>7.0256400000000001</v>
      </c>
      <c r="BD37" s="324">
        <v>7.4401529999999996</v>
      </c>
      <c r="BE37" s="324">
        <v>7.6984880000000002</v>
      </c>
      <c r="BF37" s="324">
        <v>7.7787559999999996</v>
      </c>
      <c r="BG37" s="324">
        <v>7.7132050000000003</v>
      </c>
      <c r="BH37" s="324">
        <v>7.4434589999999998</v>
      </c>
      <c r="BI37" s="324">
        <v>7.3845859999999997</v>
      </c>
      <c r="BJ37" s="324">
        <v>7.2143009999999999</v>
      </c>
      <c r="BK37" s="324">
        <v>7.3072780000000002</v>
      </c>
      <c r="BL37" s="324">
        <v>7.7733650000000001</v>
      </c>
      <c r="BM37" s="324">
        <v>7.5189019999999998</v>
      </c>
      <c r="BN37" s="324">
        <v>7.0095349999999996</v>
      </c>
      <c r="BO37" s="324">
        <v>6.8848710000000004</v>
      </c>
      <c r="BP37" s="324">
        <v>7.3064559999999998</v>
      </c>
      <c r="BQ37" s="324">
        <v>7.5432259999999998</v>
      </c>
      <c r="BR37" s="324">
        <v>7.6205480000000003</v>
      </c>
      <c r="BS37" s="324">
        <v>7.548152</v>
      </c>
      <c r="BT37" s="324">
        <v>7.2972479999999997</v>
      </c>
      <c r="BU37" s="324">
        <v>7.2798290000000003</v>
      </c>
      <c r="BV37" s="324">
        <v>7.1244059999999996</v>
      </c>
    </row>
    <row r="38" spans="1:74" ht="11.15" customHeight="1" x14ac:dyDescent="0.25">
      <c r="A38" s="119"/>
      <c r="B38" s="122" t="s">
        <v>242</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2"/>
      <c r="BC38" s="442"/>
      <c r="BD38" s="442"/>
      <c r="BE38" s="442"/>
      <c r="BF38" s="442"/>
      <c r="BG38" s="442"/>
      <c r="BH38" s="442"/>
      <c r="BI38" s="442"/>
      <c r="BJ38" s="442"/>
      <c r="BK38" s="442"/>
      <c r="BL38" s="442"/>
      <c r="BM38" s="442"/>
      <c r="BN38" s="442"/>
      <c r="BO38" s="442"/>
      <c r="BP38" s="442"/>
      <c r="BQ38" s="442"/>
      <c r="BR38" s="442"/>
      <c r="BS38" s="442"/>
      <c r="BT38" s="442"/>
      <c r="BU38" s="442"/>
      <c r="BV38" s="442"/>
    </row>
    <row r="39" spans="1:74" ht="11.15" customHeight="1" x14ac:dyDescent="0.25">
      <c r="A39" s="256" t="s">
        <v>186</v>
      </c>
      <c r="B39" s="199" t="s">
        <v>432</v>
      </c>
      <c r="C39" s="253">
        <v>17.993693939</v>
      </c>
      <c r="D39" s="253">
        <v>18.239518190999998</v>
      </c>
      <c r="E39" s="253">
        <v>17.954005657</v>
      </c>
      <c r="F39" s="253">
        <v>17.482760233</v>
      </c>
      <c r="G39" s="253">
        <v>17.132728341</v>
      </c>
      <c r="H39" s="253">
        <v>17.143251293999999</v>
      </c>
      <c r="I39" s="253">
        <v>17.341840204</v>
      </c>
      <c r="J39" s="253">
        <v>17.395811818999999</v>
      </c>
      <c r="K39" s="253">
        <v>18.079576928000002</v>
      </c>
      <c r="L39" s="253">
        <v>17.452025246000002</v>
      </c>
      <c r="M39" s="253">
        <v>17.468031792000001</v>
      </c>
      <c r="N39" s="253">
        <v>17.879795184999999</v>
      </c>
      <c r="O39" s="253">
        <v>18.149331998000001</v>
      </c>
      <c r="P39" s="253">
        <v>18.510865759000001</v>
      </c>
      <c r="Q39" s="253">
        <v>18.301195443000001</v>
      </c>
      <c r="R39" s="253">
        <v>17.940163477999999</v>
      </c>
      <c r="S39" s="253">
        <v>17.605542550999999</v>
      </c>
      <c r="T39" s="253">
        <v>17.680526696000001</v>
      </c>
      <c r="U39" s="253">
        <v>17.379248355000001</v>
      </c>
      <c r="V39" s="253">
        <v>17.681273834999999</v>
      </c>
      <c r="W39" s="253">
        <v>17.563305836000001</v>
      </c>
      <c r="X39" s="253">
        <v>17.173686779000001</v>
      </c>
      <c r="Y39" s="253">
        <v>17.363076144000001</v>
      </c>
      <c r="Z39" s="253">
        <v>17.737104516999999</v>
      </c>
      <c r="AA39" s="253">
        <v>18.151293880000001</v>
      </c>
      <c r="AB39" s="253">
        <v>18.235879573999998</v>
      </c>
      <c r="AC39" s="253">
        <v>17.847663726</v>
      </c>
      <c r="AD39" s="253">
        <v>18.227605297</v>
      </c>
      <c r="AE39" s="253">
        <v>17.659461226000001</v>
      </c>
      <c r="AF39" s="253">
        <v>17.217496116</v>
      </c>
      <c r="AG39" s="253">
        <v>17.778044477000002</v>
      </c>
      <c r="AH39" s="253">
        <v>18.064607379000002</v>
      </c>
      <c r="AI39" s="253">
        <v>17.600412343999999</v>
      </c>
      <c r="AJ39" s="253">
        <v>17.281480264999999</v>
      </c>
      <c r="AK39" s="253">
        <v>17.295956379</v>
      </c>
      <c r="AL39" s="253">
        <v>17.335335887999999</v>
      </c>
      <c r="AM39" s="253">
        <v>17.920430239000002</v>
      </c>
      <c r="AN39" s="253">
        <v>18.471714992999999</v>
      </c>
      <c r="AO39" s="253">
        <v>18.239367978000001</v>
      </c>
      <c r="AP39" s="253">
        <v>17.862550113000001</v>
      </c>
      <c r="AQ39" s="253">
        <v>17.420772658000001</v>
      </c>
      <c r="AR39" s="253">
        <v>17.713030107000002</v>
      </c>
      <c r="AS39" s="253">
        <v>18.486530383000002</v>
      </c>
      <c r="AT39" s="253">
        <v>17.913011386000001</v>
      </c>
      <c r="AU39" s="253">
        <v>18.856711385000001</v>
      </c>
      <c r="AV39" s="253">
        <v>18.354476759000001</v>
      </c>
      <c r="AW39" s="253">
        <v>18.391002081</v>
      </c>
      <c r="AX39" s="253">
        <v>18.857798655</v>
      </c>
      <c r="AY39" s="253">
        <v>19.98</v>
      </c>
      <c r="AZ39" s="253">
        <v>20.612159999999999</v>
      </c>
      <c r="BA39" s="253">
        <v>20.301960000000001</v>
      </c>
      <c r="BB39" s="348">
        <v>19.96951</v>
      </c>
      <c r="BC39" s="348">
        <v>19.508459999999999</v>
      </c>
      <c r="BD39" s="348">
        <v>19.834669999999999</v>
      </c>
      <c r="BE39" s="348">
        <v>20.922619999999998</v>
      </c>
      <c r="BF39" s="348">
        <v>20.27704</v>
      </c>
      <c r="BG39" s="348">
        <v>21.23874</v>
      </c>
      <c r="BH39" s="348">
        <v>20.659079999999999</v>
      </c>
      <c r="BI39" s="348">
        <v>20.655329999999999</v>
      </c>
      <c r="BJ39" s="348">
        <v>21.22748</v>
      </c>
      <c r="BK39" s="348">
        <v>22.1678</v>
      </c>
      <c r="BL39" s="348">
        <v>22.706589999999998</v>
      </c>
      <c r="BM39" s="348">
        <v>22.142140000000001</v>
      </c>
      <c r="BN39" s="348">
        <v>21.590730000000001</v>
      </c>
      <c r="BO39" s="348">
        <v>20.844889999999999</v>
      </c>
      <c r="BP39" s="348">
        <v>21.0486</v>
      </c>
      <c r="BQ39" s="348">
        <v>22.093430000000001</v>
      </c>
      <c r="BR39" s="348">
        <v>21.219190000000001</v>
      </c>
      <c r="BS39" s="348">
        <v>22.046600000000002</v>
      </c>
      <c r="BT39" s="348">
        <v>21.277979999999999</v>
      </c>
      <c r="BU39" s="348">
        <v>21.177040000000002</v>
      </c>
      <c r="BV39" s="348">
        <v>21.716429999999999</v>
      </c>
    </row>
    <row r="40" spans="1:74" ht="11.15" customHeight="1" x14ac:dyDescent="0.25">
      <c r="A40" s="256" t="s">
        <v>187</v>
      </c>
      <c r="B40" s="184" t="s">
        <v>465</v>
      </c>
      <c r="C40" s="253">
        <v>12.738832969000001</v>
      </c>
      <c r="D40" s="253">
        <v>12.572860779999999</v>
      </c>
      <c r="E40" s="253">
        <v>12.027103851</v>
      </c>
      <c r="F40" s="253">
        <v>12.001604159999999</v>
      </c>
      <c r="G40" s="253">
        <v>12.28342559</v>
      </c>
      <c r="H40" s="253">
        <v>12.954228837</v>
      </c>
      <c r="I40" s="253">
        <v>13.342139291000001</v>
      </c>
      <c r="J40" s="253">
        <v>13.150821686</v>
      </c>
      <c r="K40" s="253">
        <v>13.137814347999999</v>
      </c>
      <c r="L40" s="253">
        <v>12.618776766</v>
      </c>
      <c r="M40" s="253">
        <v>12.204377823</v>
      </c>
      <c r="N40" s="253">
        <v>12.032633947000001</v>
      </c>
      <c r="O40" s="253">
        <v>11.862801253000001</v>
      </c>
      <c r="P40" s="253">
        <v>12.219363463000001</v>
      </c>
      <c r="Q40" s="253">
        <v>11.920696275999999</v>
      </c>
      <c r="R40" s="253">
        <v>11.981400376</v>
      </c>
      <c r="S40" s="253">
        <v>12.09228753</v>
      </c>
      <c r="T40" s="253">
        <v>12.606440640000001</v>
      </c>
      <c r="U40" s="253">
        <v>13.111894194</v>
      </c>
      <c r="V40" s="253">
        <v>12.975597919</v>
      </c>
      <c r="W40" s="253">
        <v>12.791058173</v>
      </c>
      <c r="X40" s="253">
        <v>12.189709969000001</v>
      </c>
      <c r="Y40" s="253">
        <v>11.979892089</v>
      </c>
      <c r="Z40" s="253">
        <v>12.082169699</v>
      </c>
      <c r="AA40" s="253">
        <v>11.998824128000001</v>
      </c>
      <c r="AB40" s="253">
        <v>11.941091981</v>
      </c>
      <c r="AC40" s="253">
        <v>11.943497695</v>
      </c>
      <c r="AD40" s="253">
        <v>12.062476918</v>
      </c>
      <c r="AE40" s="253">
        <v>12.431506477999999</v>
      </c>
      <c r="AF40" s="253">
        <v>13.083899672999999</v>
      </c>
      <c r="AG40" s="253">
        <v>13.341087238</v>
      </c>
      <c r="AH40" s="253">
        <v>13.178905598</v>
      </c>
      <c r="AI40" s="253">
        <v>13.088005725</v>
      </c>
      <c r="AJ40" s="253">
        <v>12.556513152000001</v>
      </c>
      <c r="AK40" s="253">
        <v>12.381100903</v>
      </c>
      <c r="AL40" s="253">
        <v>12.287772523999999</v>
      </c>
      <c r="AM40" s="253">
        <v>12.467113634</v>
      </c>
      <c r="AN40" s="253">
        <v>12.773444272000001</v>
      </c>
      <c r="AO40" s="253">
        <v>12.475679082999999</v>
      </c>
      <c r="AP40" s="253">
        <v>12.308778443</v>
      </c>
      <c r="AQ40" s="253">
        <v>12.799198123</v>
      </c>
      <c r="AR40" s="253">
        <v>13.694869858000001</v>
      </c>
      <c r="AS40" s="253">
        <v>13.957235204</v>
      </c>
      <c r="AT40" s="253">
        <v>14.03484564</v>
      </c>
      <c r="AU40" s="253">
        <v>14.001303275</v>
      </c>
      <c r="AV40" s="253">
        <v>13.592427098</v>
      </c>
      <c r="AW40" s="253">
        <v>13.294994601000001</v>
      </c>
      <c r="AX40" s="253">
        <v>13.228132197000001</v>
      </c>
      <c r="AY40" s="253">
        <v>14</v>
      </c>
      <c r="AZ40" s="253">
        <v>13.82371</v>
      </c>
      <c r="BA40" s="253">
        <v>13.455439999999999</v>
      </c>
      <c r="BB40" s="348">
        <v>13.23502</v>
      </c>
      <c r="BC40" s="348">
        <v>13.680859999999999</v>
      </c>
      <c r="BD40" s="348">
        <v>14.49682</v>
      </c>
      <c r="BE40" s="348">
        <v>14.85604</v>
      </c>
      <c r="BF40" s="348">
        <v>14.741849999999999</v>
      </c>
      <c r="BG40" s="348">
        <v>14.634320000000001</v>
      </c>
      <c r="BH40" s="348">
        <v>14.14129</v>
      </c>
      <c r="BI40" s="348">
        <v>13.695309999999999</v>
      </c>
      <c r="BJ40" s="348">
        <v>13.698650000000001</v>
      </c>
      <c r="BK40" s="348">
        <v>14.198219999999999</v>
      </c>
      <c r="BL40" s="348">
        <v>14.01337</v>
      </c>
      <c r="BM40" s="348">
        <v>13.46476</v>
      </c>
      <c r="BN40" s="348">
        <v>13.078889999999999</v>
      </c>
      <c r="BO40" s="348">
        <v>13.4252</v>
      </c>
      <c r="BP40" s="348">
        <v>14.16475</v>
      </c>
      <c r="BQ40" s="348">
        <v>14.46325</v>
      </c>
      <c r="BR40" s="348">
        <v>14.36111</v>
      </c>
      <c r="BS40" s="348">
        <v>14.241820000000001</v>
      </c>
      <c r="BT40" s="348">
        <v>13.7712</v>
      </c>
      <c r="BU40" s="348">
        <v>13.33558</v>
      </c>
      <c r="BV40" s="348">
        <v>13.35417</v>
      </c>
    </row>
    <row r="41" spans="1:74" ht="11.15" customHeight="1" x14ac:dyDescent="0.25">
      <c r="A41" s="256" t="s">
        <v>188</v>
      </c>
      <c r="B41" s="199" t="s">
        <v>433</v>
      </c>
      <c r="C41" s="253">
        <v>10.300424705999999</v>
      </c>
      <c r="D41" s="253">
        <v>10.141877875</v>
      </c>
      <c r="E41" s="253">
        <v>10.042957940999999</v>
      </c>
      <c r="F41" s="253">
        <v>10.099059055</v>
      </c>
      <c r="G41" s="253">
        <v>10.121564415</v>
      </c>
      <c r="H41" s="253">
        <v>10.201120003</v>
      </c>
      <c r="I41" s="253">
        <v>10.391078390000001</v>
      </c>
      <c r="J41" s="253">
        <v>10.263818802999999</v>
      </c>
      <c r="K41" s="253">
        <v>10.011471548999999</v>
      </c>
      <c r="L41" s="253">
        <v>10.102982951</v>
      </c>
      <c r="M41" s="253">
        <v>10.170463079999999</v>
      </c>
      <c r="N41" s="253">
        <v>10.076267339999999</v>
      </c>
      <c r="O41" s="253">
        <v>10.089276071</v>
      </c>
      <c r="P41" s="253">
        <v>10.185242538000001</v>
      </c>
      <c r="Q41" s="253">
        <v>10.150038372999999</v>
      </c>
      <c r="R41" s="253">
        <v>10.110744102</v>
      </c>
      <c r="S41" s="253">
        <v>10.07052577</v>
      </c>
      <c r="T41" s="253">
        <v>10.205822357000001</v>
      </c>
      <c r="U41" s="253">
        <v>10.377333671000001</v>
      </c>
      <c r="V41" s="253">
        <v>10.232573851</v>
      </c>
      <c r="W41" s="253">
        <v>9.9739770460999999</v>
      </c>
      <c r="X41" s="253">
        <v>10.012338755</v>
      </c>
      <c r="Y41" s="253">
        <v>10.106851986000001</v>
      </c>
      <c r="Z41" s="253">
        <v>9.9196807823000004</v>
      </c>
      <c r="AA41" s="253">
        <v>9.9737473689999998</v>
      </c>
      <c r="AB41" s="253">
        <v>9.9371537633999996</v>
      </c>
      <c r="AC41" s="253">
        <v>9.9400268509000007</v>
      </c>
      <c r="AD41" s="253">
        <v>10.394726446</v>
      </c>
      <c r="AE41" s="253">
        <v>10.44491921</v>
      </c>
      <c r="AF41" s="253">
        <v>10.603651782</v>
      </c>
      <c r="AG41" s="253">
        <v>10.529563536</v>
      </c>
      <c r="AH41" s="253">
        <v>10.357260096999999</v>
      </c>
      <c r="AI41" s="253">
        <v>10.291185819000001</v>
      </c>
      <c r="AJ41" s="253">
        <v>10.281987669999999</v>
      </c>
      <c r="AK41" s="253">
        <v>10.255142497</v>
      </c>
      <c r="AL41" s="253">
        <v>10.274998577</v>
      </c>
      <c r="AM41" s="253">
        <v>10.175777194</v>
      </c>
      <c r="AN41" s="253">
        <v>10.506165777</v>
      </c>
      <c r="AO41" s="253">
        <v>10.463327895000001</v>
      </c>
      <c r="AP41" s="253">
        <v>10.406144216</v>
      </c>
      <c r="AQ41" s="253">
        <v>10.529769006</v>
      </c>
      <c r="AR41" s="253">
        <v>10.882345103</v>
      </c>
      <c r="AS41" s="253">
        <v>10.866426815000001</v>
      </c>
      <c r="AT41" s="253">
        <v>10.991033623</v>
      </c>
      <c r="AU41" s="253">
        <v>10.820298641000001</v>
      </c>
      <c r="AV41" s="253">
        <v>10.92873627</v>
      </c>
      <c r="AW41" s="253">
        <v>11.083914813</v>
      </c>
      <c r="AX41" s="253">
        <v>10.864202433000001</v>
      </c>
      <c r="AY41" s="253">
        <v>10.99</v>
      </c>
      <c r="AZ41" s="253">
        <v>10.97565</v>
      </c>
      <c r="BA41" s="253">
        <v>11.0679</v>
      </c>
      <c r="BB41" s="348">
        <v>10.984059999999999</v>
      </c>
      <c r="BC41" s="348">
        <v>11.07578</v>
      </c>
      <c r="BD41" s="348">
        <v>11.357290000000001</v>
      </c>
      <c r="BE41" s="348">
        <v>11.40347</v>
      </c>
      <c r="BF41" s="348">
        <v>11.386279999999999</v>
      </c>
      <c r="BG41" s="348">
        <v>11.175420000000001</v>
      </c>
      <c r="BH41" s="348">
        <v>11.228619999999999</v>
      </c>
      <c r="BI41" s="348">
        <v>11.36978</v>
      </c>
      <c r="BJ41" s="348">
        <v>11.21156</v>
      </c>
      <c r="BK41" s="348">
        <v>11.214650000000001</v>
      </c>
      <c r="BL41" s="348">
        <v>11.212680000000001</v>
      </c>
      <c r="BM41" s="348">
        <v>11.287520000000001</v>
      </c>
      <c r="BN41" s="348">
        <v>11.10276</v>
      </c>
      <c r="BO41" s="348">
        <v>11.15827</v>
      </c>
      <c r="BP41" s="348">
        <v>11.417809999999999</v>
      </c>
      <c r="BQ41" s="348">
        <v>11.46144</v>
      </c>
      <c r="BR41" s="348">
        <v>11.41882</v>
      </c>
      <c r="BS41" s="348">
        <v>11.162879999999999</v>
      </c>
      <c r="BT41" s="348">
        <v>11.196619999999999</v>
      </c>
      <c r="BU41" s="348">
        <v>11.342169999999999</v>
      </c>
      <c r="BV41" s="348">
        <v>11.18192</v>
      </c>
    </row>
    <row r="42" spans="1:74" ht="11.15" customHeight="1" x14ac:dyDescent="0.25">
      <c r="A42" s="256" t="s">
        <v>189</v>
      </c>
      <c r="B42" s="199" t="s">
        <v>434</v>
      </c>
      <c r="C42" s="253">
        <v>9.0613619212999996</v>
      </c>
      <c r="D42" s="253">
        <v>9.2680506371</v>
      </c>
      <c r="E42" s="253">
        <v>9.3464184668999994</v>
      </c>
      <c r="F42" s="253">
        <v>9.2180914569999999</v>
      </c>
      <c r="G42" s="253">
        <v>9.9971398121000004</v>
      </c>
      <c r="H42" s="253">
        <v>10.834240545</v>
      </c>
      <c r="I42" s="253">
        <v>11.007346446</v>
      </c>
      <c r="J42" s="253">
        <v>10.748513707000001</v>
      </c>
      <c r="K42" s="253">
        <v>10.116792115000001</v>
      </c>
      <c r="L42" s="253">
        <v>9.4523908999999993</v>
      </c>
      <c r="M42" s="253">
        <v>9.2073167436999999</v>
      </c>
      <c r="N42" s="253">
        <v>9.0320436526000005</v>
      </c>
      <c r="O42" s="253">
        <v>8.8829420254000002</v>
      </c>
      <c r="P42" s="253">
        <v>9.1418435559999995</v>
      </c>
      <c r="Q42" s="253">
        <v>9.2513079513999994</v>
      </c>
      <c r="R42" s="253">
        <v>9.2649863457000006</v>
      </c>
      <c r="S42" s="253">
        <v>9.8607936997000003</v>
      </c>
      <c r="T42" s="253">
        <v>10.659363417</v>
      </c>
      <c r="U42" s="253">
        <v>10.781232076</v>
      </c>
      <c r="V42" s="253">
        <v>10.731649103000001</v>
      </c>
      <c r="W42" s="253">
        <v>10.173892124</v>
      </c>
      <c r="X42" s="253">
        <v>9.3284452096999999</v>
      </c>
      <c r="Y42" s="253">
        <v>9.0589062139000003</v>
      </c>
      <c r="Z42" s="253">
        <v>8.9539406953</v>
      </c>
      <c r="AA42" s="253">
        <v>8.9760171273000005</v>
      </c>
      <c r="AB42" s="253">
        <v>9.0638984741000002</v>
      </c>
      <c r="AC42" s="253">
        <v>9.2397012995000001</v>
      </c>
      <c r="AD42" s="253">
        <v>9.4101001378000007</v>
      </c>
      <c r="AE42" s="253">
        <v>10.034203178</v>
      </c>
      <c r="AF42" s="253">
        <v>10.611095621</v>
      </c>
      <c r="AG42" s="253">
        <v>10.799472160000001</v>
      </c>
      <c r="AH42" s="253">
        <v>10.618192684</v>
      </c>
      <c r="AI42" s="253">
        <v>9.9738065749999993</v>
      </c>
      <c r="AJ42" s="253">
        <v>9.2968527483999992</v>
      </c>
      <c r="AK42" s="253">
        <v>9.0428865331000008</v>
      </c>
      <c r="AL42" s="253">
        <v>8.8859715579999996</v>
      </c>
      <c r="AM42" s="253">
        <v>8.8634009512999992</v>
      </c>
      <c r="AN42" s="253">
        <v>9.4215271478999991</v>
      </c>
      <c r="AO42" s="253">
        <v>9.1956510484000002</v>
      </c>
      <c r="AP42" s="253">
        <v>9.4553999679</v>
      </c>
      <c r="AQ42" s="253">
        <v>9.6281794632000004</v>
      </c>
      <c r="AR42" s="253">
        <v>10.929664840999999</v>
      </c>
      <c r="AS42" s="253">
        <v>10.967372652</v>
      </c>
      <c r="AT42" s="253">
        <v>10.910384469</v>
      </c>
      <c r="AU42" s="253">
        <v>10.687866503</v>
      </c>
      <c r="AV42" s="253">
        <v>9.6268799346999998</v>
      </c>
      <c r="AW42" s="253">
        <v>9.5448251356</v>
      </c>
      <c r="AX42" s="253">
        <v>9.3467639492999997</v>
      </c>
      <c r="AY42" s="253">
        <v>9.43</v>
      </c>
      <c r="AZ42" s="253">
        <v>9.3123489999999993</v>
      </c>
      <c r="BA42" s="253">
        <v>9.3150659999999998</v>
      </c>
      <c r="BB42" s="348">
        <v>9.3852869999999999</v>
      </c>
      <c r="BC42" s="348">
        <v>9.3966480000000008</v>
      </c>
      <c r="BD42" s="348">
        <v>10.53126</v>
      </c>
      <c r="BE42" s="348">
        <v>10.450559999999999</v>
      </c>
      <c r="BF42" s="348">
        <v>10.26088</v>
      </c>
      <c r="BG42" s="348">
        <v>9.9602740000000001</v>
      </c>
      <c r="BH42" s="348">
        <v>8.9827549999999992</v>
      </c>
      <c r="BI42" s="348">
        <v>9.018599</v>
      </c>
      <c r="BJ42" s="348">
        <v>9.0550949999999997</v>
      </c>
      <c r="BK42" s="348">
        <v>9.1366219999999991</v>
      </c>
      <c r="BL42" s="348">
        <v>9.1357289999999995</v>
      </c>
      <c r="BM42" s="348">
        <v>8.8074659999999998</v>
      </c>
      <c r="BN42" s="348">
        <v>8.9215020000000003</v>
      </c>
      <c r="BO42" s="348">
        <v>9.049747</v>
      </c>
      <c r="BP42" s="348">
        <v>10.22893</v>
      </c>
      <c r="BQ42" s="348">
        <v>10.21696</v>
      </c>
      <c r="BR42" s="348">
        <v>10.13607</v>
      </c>
      <c r="BS42" s="348">
        <v>9.9144559999999995</v>
      </c>
      <c r="BT42" s="348">
        <v>8.9688250000000007</v>
      </c>
      <c r="BU42" s="348">
        <v>8.9669699999999999</v>
      </c>
      <c r="BV42" s="348">
        <v>8.9347659999999998</v>
      </c>
    </row>
    <row r="43" spans="1:74" ht="11.15" customHeight="1" x14ac:dyDescent="0.25">
      <c r="A43" s="256" t="s">
        <v>190</v>
      </c>
      <c r="B43" s="199" t="s">
        <v>435</v>
      </c>
      <c r="C43" s="253">
        <v>10.057808205000001</v>
      </c>
      <c r="D43" s="253">
        <v>10.06542754</v>
      </c>
      <c r="E43" s="253">
        <v>9.7501432750999992</v>
      </c>
      <c r="F43" s="253">
        <v>9.7733894420999992</v>
      </c>
      <c r="G43" s="253">
        <v>9.7011686458999993</v>
      </c>
      <c r="H43" s="253">
        <v>10.051530035000001</v>
      </c>
      <c r="I43" s="253">
        <v>10.118221655999999</v>
      </c>
      <c r="J43" s="253">
        <v>9.8719263948999991</v>
      </c>
      <c r="K43" s="253">
        <v>9.9719938290000005</v>
      </c>
      <c r="L43" s="253">
        <v>9.8291094688000005</v>
      </c>
      <c r="M43" s="253">
        <v>9.8610024240000005</v>
      </c>
      <c r="N43" s="253">
        <v>9.6054985895999998</v>
      </c>
      <c r="O43" s="253">
        <v>9.8336723757000009</v>
      </c>
      <c r="P43" s="253">
        <v>10.009126934999999</v>
      </c>
      <c r="Q43" s="253">
        <v>9.9189052676999996</v>
      </c>
      <c r="R43" s="253">
        <v>9.9118950931000001</v>
      </c>
      <c r="S43" s="253">
        <v>9.8818616728999995</v>
      </c>
      <c r="T43" s="253">
        <v>10.169758901</v>
      </c>
      <c r="U43" s="253">
        <v>10.287556037</v>
      </c>
      <c r="V43" s="253">
        <v>10.231360708</v>
      </c>
      <c r="W43" s="253">
        <v>10.155747177</v>
      </c>
      <c r="X43" s="253">
        <v>9.9418437299000004</v>
      </c>
      <c r="Y43" s="253">
        <v>9.9979287084999999</v>
      </c>
      <c r="Z43" s="253">
        <v>9.6839922009000006</v>
      </c>
      <c r="AA43" s="253">
        <v>9.6679691789</v>
      </c>
      <c r="AB43" s="253">
        <v>9.7919136199000008</v>
      </c>
      <c r="AC43" s="253">
        <v>9.7325726427999992</v>
      </c>
      <c r="AD43" s="253">
        <v>9.9117437052999993</v>
      </c>
      <c r="AE43" s="253">
        <v>9.2932570579</v>
      </c>
      <c r="AF43" s="253">
        <v>10.005103653000001</v>
      </c>
      <c r="AG43" s="253">
        <v>10.075236072999999</v>
      </c>
      <c r="AH43" s="253">
        <v>10.074701875000001</v>
      </c>
      <c r="AI43" s="253">
        <v>10.093977214000001</v>
      </c>
      <c r="AJ43" s="253">
        <v>9.7907542500000009</v>
      </c>
      <c r="AK43" s="253">
        <v>9.6353303122000007</v>
      </c>
      <c r="AL43" s="253">
        <v>9.8213343988999995</v>
      </c>
      <c r="AM43" s="253">
        <v>9.6691424251000004</v>
      </c>
      <c r="AN43" s="253">
        <v>10.126497257</v>
      </c>
      <c r="AO43" s="253">
        <v>9.9552058913000003</v>
      </c>
      <c r="AP43" s="253">
        <v>9.7177688093000008</v>
      </c>
      <c r="AQ43" s="253">
        <v>9.9842974293999998</v>
      </c>
      <c r="AR43" s="253">
        <v>10.275873467</v>
      </c>
      <c r="AS43" s="253">
        <v>10.415354560999999</v>
      </c>
      <c r="AT43" s="253">
        <v>10.496892905999999</v>
      </c>
      <c r="AU43" s="253">
        <v>10.605186829999999</v>
      </c>
      <c r="AV43" s="253">
        <v>10.489194581</v>
      </c>
      <c r="AW43" s="253">
        <v>10.464833305999999</v>
      </c>
      <c r="AX43" s="253">
        <v>10.42351128</v>
      </c>
      <c r="AY43" s="253">
        <v>10.55</v>
      </c>
      <c r="AZ43" s="253">
        <v>10.84815</v>
      </c>
      <c r="BA43" s="253">
        <v>10.63022</v>
      </c>
      <c r="BB43" s="348">
        <v>10.343999999999999</v>
      </c>
      <c r="BC43" s="348">
        <v>10.58065</v>
      </c>
      <c r="BD43" s="348">
        <v>10.83733</v>
      </c>
      <c r="BE43" s="348">
        <v>10.953390000000001</v>
      </c>
      <c r="BF43" s="348">
        <v>10.97907</v>
      </c>
      <c r="BG43" s="348">
        <v>11.049149999999999</v>
      </c>
      <c r="BH43" s="348">
        <v>10.83253</v>
      </c>
      <c r="BI43" s="348">
        <v>10.760490000000001</v>
      </c>
      <c r="BJ43" s="348">
        <v>10.683299999999999</v>
      </c>
      <c r="BK43" s="348">
        <v>10.75239</v>
      </c>
      <c r="BL43" s="348">
        <v>10.951280000000001</v>
      </c>
      <c r="BM43" s="348">
        <v>10.70599</v>
      </c>
      <c r="BN43" s="348">
        <v>10.353859999999999</v>
      </c>
      <c r="BO43" s="348">
        <v>10.57396</v>
      </c>
      <c r="BP43" s="348">
        <v>10.802060000000001</v>
      </c>
      <c r="BQ43" s="348">
        <v>10.89598</v>
      </c>
      <c r="BR43" s="348">
        <v>10.891679999999999</v>
      </c>
      <c r="BS43" s="348">
        <v>10.89827</v>
      </c>
      <c r="BT43" s="348">
        <v>10.66835</v>
      </c>
      <c r="BU43" s="348">
        <v>10.59188</v>
      </c>
      <c r="BV43" s="348">
        <v>10.502409999999999</v>
      </c>
    </row>
    <row r="44" spans="1:74" ht="11.15" customHeight="1" x14ac:dyDescent="0.25">
      <c r="A44" s="256" t="s">
        <v>191</v>
      </c>
      <c r="B44" s="199" t="s">
        <v>436</v>
      </c>
      <c r="C44" s="253">
        <v>9.1669086876999994</v>
      </c>
      <c r="D44" s="253">
        <v>9.2482887092000006</v>
      </c>
      <c r="E44" s="253">
        <v>9.2091689161999994</v>
      </c>
      <c r="F44" s="253">
        <v>9.1348928811000007</v>
      </c>
      <c r="G44" s="253">
        <v>9.2329296716999991</v>
      </c>
      <c r="H44" s="253">
        <v>9.5156381440000004</v>
      </c>
      <c r="I44" s="253">
        <v>9.3930597301999992</v>
      </c>
      <c r="J44" s="253">
        <v>9.3941389666999999</v>
      </c>
      <c r="K44" s="253">
        <v>9.3776977822000003</v>
      </c>
      <c r="L44" s="253">
        <v>9.1178229571999996</v>
      </c>
      <c r="M44" s="253">
        <v>9.3153786878999991</v>
      </c>
      <c r="N44" s="253">
        <v>9.2533199439999994</v>
      </c>
      <c r="O44" s="253">
        <v>9.2685112172000004</v>
      </c>
      <c r="P44" s="253">
        <v>9.3589470057999993</v>
      </c>
      <c r="Q44" s="253">
        <v>9.2304978584999997</v>
      </c>
      <c r="R44" s="253">
        <v>9.2557051998999995</v>
      </c>
      <c r="S44" s="253">
        <v>9.3379007414000004</v>
      </c>
      <c r="T44" s="253">
        <v>9.5792881630999993</v>
      </c>
      <c r="U44" s="253">
        <v>9.7265755998000003</v>
      </c>
      <c r="V44" s="253">
        <v>9.6176581816999995</v>
      </c>
      <c r="W44" s="253">
        <v>9.5450700349000002</v>
      </c>
      <c r="X44" s="253">
        <v>9.2361580307000004</v>
      </c>
      <c r="Y44" s="253">
        <v>9.4469656129999997</v>
      </c>
      <c r="Z44" s="253">
        <v>9.0909998677000008</v>
      </c>
      <c r="AA44" s="253">
        <v>9.2855445152999998</v>
      </c>
      <c r="AB44" s="253">
        <v>9.1794590982000006</v>
      </c>
      <c r="AC44" s="253">
        <v>9.1491224299000002</v>
      </c>
      <c r="AD44" s="253">
        <v>9.1974724250000008</v>
      </c>
      <c r="AE44" s="253">
        <v>9.2800521980999999</v>
      </c>
      <c r="AF44" s="253">
        <v>9.5169813238999996</v>
      </c>
      <c r="AG44" s="253">
        <v>9.5492360419000004</v>
      </c>
      <c r="AH44" s="253">
        <v>9.4735658263999998</v>
      </c>
      <c r="AI44" s="253">
        <v>9.4605195927000008</v>
      </c>
      <c r="AJ44" s="253">
        <v>9.2638047297000004</v>
      </c>
      <c r="AK44" s="253">
        <v>9.3343055802000006</v>
      </c>
      <c r="AL44" s="253">
        <v>9.0508807972999996</v>
      </c>
      <c r="AM44" s="253">
        <v>9.2949879532999997</v>
      </c>
      <c r="AN44" s="253">
        <v>9.6818247191999998</v>
      </c>
      <c r="AO44" s="253">
        <v>9.4676343431000003</v>
      </c>
      <c r="AP44" s="253">
        <v>9.6519460346999999</v>
      </c>
      <c r="AQ44" s="253">
        <v>9.5798336920999994</v>
      </c>
      <c r="AR44" s="253">
        <v>9.9101918699000002</v>
      </c>
      <c r="AS44" s="253">
        <v>10.081690144</v>
      </c>
      <c r="AT44" s="253">
        <v>10.106914193</v>
      </c>
      <c r="AU44" s="253">
        <v>10.055321991</v>
      </c>
      <c r="AV44" s="253">
        <v>9.9063833105000008</v>
      </c>
      <c r="AW44" s="253">
        <v>10.122731514</v>
      </c>
      <c r="AX44" s="253">
        <v>9.3720956635999997</v>
      </c>
      <c r="AY44" s="253">
        <v>10.28</v>
      </c>
      <c r="AZ44" s="253">
        <v>10.32231</v>
      </c>
      <c r="BA44" s="253">
        <v>10.10802</v>
      </c>
      <c r="BB44" s="348">
        <v>10.21977</v>
      </c>
      <c r="BC44" s="348">
        <v>10.044420000000001</v>
      </c>
      <c r="BD44" s="348">
        <v>10.29618</v>
      </c>
      <c r="BE44" s="348">
        <v>10.416700000000001</v>
      </c>
      <c r="BF44" s="348">
        <v>10.37246</v>
      </c>
      <c r="BG44" s="348">
        <v>10.28514</v>
      </c>
      <c r="BH44" s="348">
        <v>10.07493</v>
      </c>
      <c r="BI44" s="348">
        <v>10.269920000000001</v>
      </c>
      <c r="BJ44" s="348">
        <v>9.5201030000000006</v>
      </c>
      <c r="BK44" s="348">
        <v>10.438829999999999</v>
      </c>
      <c r="BL44" s="348">
        <v>10.470230000000001</v>
      </c>
      <c r="BM44" s="348">
        <v>10.190530000000001</v>
      </c>
      <c r="BN44" s="348">
        <v>10.26052</v>
      </c>
      <c r="BO44" s="348">
        <v>10.08494</v>
      </c>
      <c r="BP44" s="348">
        <v>10.335789999999999</v>
      </c>
      <c r="BQ44" s="348">
        <v>10.45524</v>
      </c>
      <c r="BR44" s="348">
        <v>10.40161</v>
      </c>
      <c r="BS44" s="348">
        <v>10.260999999999999</v>
      </c>
      <c r="BT44" s="348">
        <v>10.03938</v>
      </c>
      <c r="BU44" s="348">
        <v>10.23465</v>
      </c>
      <c r="BV44" s="348">
        <v>9.4939160000000005</v>
      </c>
    </row>
    <row r="45" spans="1:74" ht="11.15" customHeight="1" x14ac:dyDescent="0.25">
      <c r="A45" s="256" t="s">
        <v>192</v>
      </c>
      <c r="B45" s="199" t="s">
        <v>437</v>
      </c>
      <c r="C45" s="253">
        <v>8.2501485461000001</v>
      </c>
      <c r="D45" s="253">
        <v>8.2475510291000003</v>
      </c>
      <c r="E45" s="253">
        <v>8.1691613707999995</v>
      </c>
      <c r="F45" s="253">
        <v>7.9855799071</v>
      </c>
      <c r="G45" s="253">
        <v>8.1296865573999995</v>
      </c>
      <c r="H45" s="253">
        <v>8.5365980113000006</v>
      </c>
      <c r="I45" s="253">
        <v>8.6208520667999995</v>
      </c>
      <c r="J45" s="253">
        <v>8.6350604652000005</v>
      </c>
      <c r="K45" s="253">
        <v>8.3564498803999996</v>
      </c>
      <c r="L45" s="253">
        <v>8.0945426885000007</v>
      </c>
      <c r="M45" s="253">
        <v>8.0548516322000001</v>
      </c>
      <c r="N45" s="253">
        <v>7.8360555169000001</v>
      </c>
      <c r="O45" s="253">
        <v>8.0633995055999996</v>
      </c>
      <c r="P45" s="253">
        <v>8.1029276007999993</v>
      </c>
      <c r="Q45" s="253">
        <v>8.1630944702000008</v>
      </c>
      <c r="R45" s="253">
        <v>7.9922442395999997</v>
      </c>
      <c r="S45" s="253">
        <v>8.1839106761</v>
      </c>
      <c r="T45" s="253">
        <v>8.3560908915999992</v>
      </c>
      <c r="U45" s="253">
        <v>8.5513765079000006</v>
      </c>
      <c r="V45" s="253">
        <v>9.0806455885999995</v>
      </c>
      <c r="W45" s="253">
        <v>8.7883473616999996</v>
      </c>
      <c r="X45" s="253">
        <v>8.4323564192999996</v>
      </c>
      <c r="Y45" s="253">
        <v>8.2099847824999994</v>
      </c>
      <c r="Z45" s="253">
        <v>7.9422804251999999</v>
      </c>
      <c r="AA45" s="253">
        <v>7.8467659756000003</v>
      </c>
      <c r="AB45" s="253">
        <v>7.9934838592000004</v>
      </c>
      <c r="AC45" s="253">
        <v>7.9048222523999998</v>
      </c>
      <c r="AD45" s="253">
        <v>7.9492574305000003</v>
      </c>
      <c r="AE45" s="253">
        <v>8.0873061345000004</v>
      </c>
      <c r="AF45" s="253">
        <v>8.3841000936000007</v>
      </c>
      <c r="AG45" s="253">
        <v>8.4712213503000005</v>
      </c>
      <c r="AH45" s="253">
        <v>8.5251086039999997</v>
      </c>
      <c r="AI45" s="253">
        <v>8.5179021139</v>
      </c>
      <c r="AJ45" s="253">
        <v>8.1230622444999998</v>
      </c>
      <c r="AK45" s="253">
        <v>7.9787959294000004</v>
      </c>
      <c r="AL45" s="253">
        <v>7.8921249232999999</v>
      </c>
      <c r="AM45" s="253">
        <v>8.0520215561999997</v>
      </c>
      <c r="AN45" s="253">
        <v>12.627706168</v>
      </c>
      <c r="AO45" s="253">
        <v>9.5867171397999993</v>
      </c>
      <c r="AP45" s="253">
        <v>9.0887534958000007</v>
      </c>
      <c r="AQ45" s="253">
        <v>8.4130157062999995</v>
      </c>
      <c r="AR45" s="253">
        <v>8.6003368008999992</v>
      </c>
      <c r="AS45" s="253">
        <v>8.8999790706000006</v>
      </c>
      <c r="AT45" s="253">
        <v>9.1902634617000007</v>
      </c>
      <c r="AU45" s="253">
        <v>9.2900083352999996</v>
      </c>
      <c r="AV45" s="253">
        <v>9.1276737951999998</v>
      </c>
      <c r="AW45" s="253">
        <v>8.9623486300999993</v>
      </c>
      <c r="AX45" s="253">
        <v>8.6949646587</v>
      </c>
      <c r="AY45" s="253">
        <v>8.7799999999999994</v>
      </c>
      <c r="AZ45" s="253">
        <v>12.236090000000001</v>
      </c>
      <c r="BA45" s="253">
        <v>10.01722</v>
      </c>
      <c r="BB45" s="348">
        <v>9.3455860000000008</v>
      </c>
      <c r="BC45" s="348">
        <v>8.6161799999999999</v>
      </c>
      <c r="BD45" s="348">
        <v>8.6993720000000003</v>
      </c>
      <c r="BE45" s="348">
        <v>8.9987220000000008</v>
      </c>
      <c r="BF45" s="348">
        <v>9.2632349999999999</v>
      </c>
      <c r="BG45" s="348">
        <v>9.2682249999999993</v>
      </c>
      <c r="BH45" s="348">
        <v>9.0493939999999995</v>
      </c>
      <c r="BI45" s="348">
        <v>8.9206900000000005</v>
      </c>
      <c r="BJ45" s="348">
        <v>8.7789570000000001</v>
      </c>
      <c r="BK45" s="348">
        <v>8.8447329999999997</v>
      </c>
      <c r="BL45" s="348">
        <v>12.34127</v>
      </c>
      <c r="BM45" s="348">
        <v>10.015219999999999</v>
      </c>
      <c r="BN45" s="348">
        <v>9.2345579999999998</v>
      </c>
      <c r="BO45" s="348">
        <v>8.5194770000000002</v>
      </c>
      <c r="BP45" s="348">
        <v>8.5937420000000007</v>
      </c>
      <c r="BQ45" s="348">
        <v>8.8823690000000006</v>
      </c>
      <c r="BR45" s="348">
        <v>9.1339869999999994</v>
      </c>
      <c r="BS45" s="348">
        <v>9.1163849999999993</v>
      </c>
      <c r="BT45" s="348">
        <v>8.895429</v>
      </c>
      <c r="BU45" s="348">
        <v>8.7725279999999994</v>
      </c>
      <c r="BV45" s="348">
        <v>8.6106239999999996</v>
      </c>
    </row>
    <row r="46" spans="1:74" s="120" customFormat="1" ht="11.15" customHeight="1" x14ac:dyDescent="0.25">
      <c r="A46" s="256" t="s">
        <v>193</v>
      </c>
      <c r="B46" s="199" t="s">
        <v>438</v>
      </c>
      <c r="C46" s="253">
        <v>9.0149185559999996</v>
      </c>
      <c r="D46" s="253">
        <v>9.1148574800999995</v>
      </c>
      <c r="E46" s="253">
        <v>9.0759045963999991</v>
      </c>
      <c r="F46" s="253">
        <v>9.2030582457999994</v>
      </c>
      <c r="G46" s="253">
        <v>9.5757057858000003</v>
      </c>
      <c r="H46" s="253">
        <v>9.9817700804000005</v>
      </c>
      <c r="I46" s="253">
        <v>10.065367733</v>
      </c>
      <c r="J46" s="253">
        <v>10.07659102</v>
      </c>
      <c r="K46" s="253">
        <v>9.7881387480999997</v>
      </c>
      <c r="L46" s="253">
        <v>9.3942080531999999</v>
      </c>
      <c r="M46" s="253">
        <v>8.9245668953999999</v>
      </c>
      <c r="N46" s="253">
        <v>8.9248728604000007</v>
      </c>
      <c r="O46" s="253">
        <v>8.9713247226000004</v>
      </c>
      <c r="P46" s="253">
        <v>9.2124322126999996</v>
      </c>
      <c r="Q46" s="253">
        <v>9.0748713024000001</v>
      </c>
      <c r="R46" s="253">
        <v>9.0582297756999992</v>
      </c>
      <c r="S46" s="253">
        <v>9.2795512364999997</v>
      </c>
      <c r="T46" s="253">
        <v>9.8313350713999998</v>
      </c>
      <c r="U46" s="253">
        <v>10.027770654999999</v>
      </c>
      <c r="V46" s="253">
        <v>10.014735215</v>
      </c>
      <c r="W46" s="253">
        <v>9.7370709574000003</v>
      </c>
      <c r="X46" s="253">
        <v>9.2427614102</v>
      </c>
      <c r="Y46" s="253">
        <v>8.8582261505000002</v>
      </c>
      <c r="Z46" s="253">
        <v>8.8026720843999993</v>
      </c>
      <c r="AA46" s="253">
        <v>8.7518389771000002</v>
      </c>
      <c r="AB46" s="253">
        <v>8.7997615044999993</v>
      </c>
      <c r="AC46" s="253">
        <v>8.7692576326000005</v>
      </c>
      <c r="AD46" s="253">
        <v>9.0023418258000003</v>
      </c>
      <c r="AE46" s="253">
        <v>9.4647547615000001</v>
      </c>
      <c r="AF46" s="253">
        <v>9.9316442268999996</v>
      </c>
      <c r="AG46" s="253">
        <v>10.101440029000001</v>
      </c>
      <c r="AH46" s="253">
        <v>10.066548757</v>
      </c>
      <c r="AI46" s="253">
        <v>9.9401290021000008</v>
      </c>
      <c r="AJ46" s="253">
        <v>9.2594995219000005</v>
      </c>
      <c r="AK46" s="253">
        <v>8.9745514885999995</v>
      </c>
      <c r="AL46" s="253">
        <v>8.9776761427</v>
      </c>
      <c r="AM46" s="253">
        <v>9.0206379615000003</v>
      </c>
      <c r="AN46" s="253">
        <v>9.2975275417999992</v>
      </c>
      <c r="AO46" s="253">
        <v>9.1662762412000003</v>
      </c>
      <c r="AP46" s="253">
        <v>9.2454278206999998</v>
      </c>
      <c r="AQ46" s="253">
        <v>9.5302065882000004</v>
      </c>
      <c r="AR46" s="253">
        <v>10.157280734</v>
      </c>
      <c r="AS46" s="253">
        <v>10.370913394</v>
      </c>
      <c r="AT46" s="253">
        <v>10.314515479000001</v>
      </c>
      <c r="AU46" s="253">
        <v>10.244061516</v>
      </c>
      <c r="AV46" s="253">
        <v>9.6847532105000003</v>
      </c>
      <c r="AW46" s="253">
        <v>9.4638714946999993</v>
      </c>
      <c r="AX46" s="253">
        <v>9.5008278220999998</v>
      </c>
      <c r="AY46" s="253">
        <v>9.58</v>
      </c>
      <c r="AZ46" s="253">
        <v>9.7459819999999997</v>
      </c>
      <c r="BA46" s="253">
        <v>9.6040659999999995</v>
      </c>
      <c r="BB46" s="348">
        <v>9.6460349999999995</v>
      </c>
      <c r="BC46" s="348">
        <v>9.8862400000000008</v>
      </c>
      <c r="BD46" s="348">
        <v>10.37111</v>
      </c>
      <c r="BE46" s="348">
        <v>10.6152</v>
      </c>
      <c r="BF46" s="348">
        <v>10.530290000000001</v>
      </c>
      <c r="BG46" s="348">
        <v>10.394489999999999</v>
      </c>
      <c r="BH46" s="348">
        <v>9.8340929999999993</v>
      </c>
      <c r="BI46" s="348">
        <v>9.5521270000000005</v>
      </c>
      <c r="BJ46" s="348">
        <v>9.5572769999999991</v>
      </c>
      <c r="BK46" s="348">
        <v>9.6184030000000007</v>
      </c>
      <c r="BL46" s="348">
        <v>9.7630769999999991</v>
      </c>
      <c r="BM46" s="348">
        <v>9.5852389999999996</v>
      </c>
      <c r="BN46" s="348">
        <v>9.6067269999999994</v>
      </c>
      <c r="BO46" s="348">
        <v>9.8339780000000001</v>
      </c>
      <c r="BP46" s="348">
        <v>10.321160000000001</v>
      </c>
      <c r="BQ46" s="348">
        <v>10.558059999999999</v>
      </c>
      <c r="BR46" s="348">
        <v>10.481249999999999</v>
      </c>
      <c r="BS46" s="348">
        <v>10.34066</v>
      </c>
      <c r="BT46" s="348">
        <v>9.7824600000000004</v>
      </c>
      <c r="BU46" s="348">
        <v>9.5122850000000003</v>
      </c>
      <c r="BV46" s="348">
        <v>9.5380680000000009</v>
      </c>
    </row>
    <row r="47" spans="1:74" s="120" customFormat="1" ht="11.15" customHeight="1" x14ac:dyDescent="0.25">
      <c r="A47" s="256" t="s">
        <v>194</v>
      </c>
      <c r="B47" s="201" t="s">
        <v>439</v>
      </c>
      <c r="C47" s="253">
        <v>12.718737967999999</v>
      </c>
      <c r="D47" s="253">
        <v>12.611400462000001</v>
      </c>
      <c r="E47" s="253">
        <v>12.885511320000001</v>
      </c>
      <c r="F47" s="253">
        <v>12.095473923</v>
      </c>
      <c r="G47" s="253">
        <v>13.216141688</v>
      </c>
      <c r="H47" s="253">
        <v>14.488364332</v>
      </c>
      <c r="I47" s="253">
        <v>15.087853882999999</v>
      </c>
      <c r="J47" s="253">
        <v>15.679013337000001</v>
      </c>
      <c r="K47" s="253">
        <v>14.318370801</v>
      </c>
      <c r="L47" s="253">
        <v>13.529580115</v>
      </c>
      <c r="M47" s="253">
        <v>13.305983696</v>
      </c>
      <c r="N47" s="253">
        <v>13.013860902999999</v>
      </c>
      <c r="O47" s="253">
        <v>12.649967021</v>
      </c>
      <c r="P47" s="253">
        <v>12.889412603</v>
      </c>
      <c r="Q47" s="253">
        <v>12.73103706</v>
      </c>
      <c r="R47" s="253">
        <v>12.360639086000001</v>
      </c>
      <c r="S47" s="253">
        <v>13.268198739000001</v>
      </c>
      <c r="T47" s="253">
        <v>14.752997595</v>
      </c>
      <c r="U47" s="253">
        <v>15.198322189000001</v>
      </c>
      <c r="V47" s="253">
        <v>15.304648684</v>
      </c>
      <c r="W47" s="253">
        <v>15.500759367000001</v>
      </c>
      <c r="X47" s="253">
        <v>13.557717094999999</v>
      </c>
      <c r="Y47" s="253">
        <v>13.714150425</v>
      </c>
      <c r="Z47" s="253">
        <v>13.113817546</v>
      </c>
      <c r="AA47" s="253">
        <v>13.238500602</v>
      </c>
      <c r="AB47" s="253">
        <v>13.244130651000001</v>
      </c>
      <c r="AC47" s="253">
        <v>13.180752954000001</v>
      </c>
      <c r="AD47" s="253">
        <v>13.050612762</v>
      </c>
      <c r="AE47" s="253">
        <v>13.832249626999999</v>
      </c>
      <c r="AF47" s="253">
        <v>15.320399731</v>
      </c>
      <c r="AG47" s="253">
        <v>15.927494217</v>
      </c>
      <c r="AH47" s="253">
        <v>16.252640761999999</v>
      </c>
      <c r="AI47" s="253">
        <v>16.437216918000001</v>
      </c>
      <c r="AJ47" s="253">
        <v>15.663639570999999</v>
      </c>
      <c r="AK47" s="253">
        <v>14.498665976</v>
      </c>
      <c r="AL47" s="253">
        <v>14.062828640999999</v>
      </c>
      <c r="AM47" s="253">
        <v>14.200734997</v>
      </c>
      <c r="AN47" s="253">
        <v>14.448120078000001</v>
      </c>
      <c r="AO47" s="253">
        <v>14.838688995</v>
      </c>
      <c r="AP47" s="253">
        <v>14.824889933</v>
      </c>
      <c r="AQ47" s="253">
        <v>15.104243566999999</v>
      </c>
      <c r="AR47" s="253">
        <v>16.417784724000001</v>
      </c>
      <c r="AS47" s="253">
        <v>17.222972039999998</v>
      </c>
      <c r="AT47" s="253">
        <v>17.475749013000001</v>
      </c>
      <c r="AU47" s="253">
        <v>17.6803311</v>
      </c>
      <c r="AV47" s="253">
        <v>16.235071649000002</v>
      </c>
      <c r="AW47" s="253">
        <v>15.208258614</v>
      </c>
      <c r="AX47" s="253">
        <v>15.209235287</v>
      </c>
      <c r="AY47" s="253">
        <v>15.42</v>
      </c>
      <c r="AZ47" s="253">
        <v>14.97302</v>
      </c>
      <c r="BA47" s="253">
        <v>15.476129999999999</v>
      </c>
      <c r="BB47" s="348">
        <v>16.04261</v>
      </c>
      <c r="BC47" s="348">
        <v>15.97498</v>
      </c>
      <c r="BD47" s="348">
        <v>17.319009999999999</v>
      </c>
      <c r="BE47" s="348">
        <v>18.03105</v>
      </c>
      <c r="BF47" s="348">
        <v>18.40831</v>
      </c>
      <c r="BG47" s="348">
        <v>18.72803</v>
      </c>
      <c r="BH47" s="348">
        <v>17.01192</v>
      </c>
      <c r="BI47" s="348">
        <v>16.050170000000001</v>
      </c>
      <c r="BJ47" s="348">
        <v>16.00189</v>
      </c>
      <c r="BK47" s="348">
        <v>16.283339999999999</v>
      </c>
      <c r="BL47" s="348">
        <v>15.865690000000001</v>
      </c>
      <c r="BM47" s="348">
        <v>16.295719999999999</v>
      </c>
      <c r="BN47" s="348">
        <v>17.167269999999998</v>
      </c>
      <c r="BO47" s="348">
        <v>16.5915</v>
      </c>
      <c r="BP47" s="348">
        <v>17.953469999999999</v>
      </c>
      <c r="BQ47" s="348">
        <v>18.55339</v>
      </c>
      <c r="BR47" s="348">
        <v>18.86393</v>
      </c>
      <c r="BS47" s="348">
        <v>19.080069999999999</v>
      </c>
      <c r="BT47" s="348">
        <v>16.994900000000001</v>
      </c>
      <c r="BU47" s="348">
        <v>16.283619999999999</v>
      </c>
      <c r="BV47" s="348">
        <v>16.262090000000001</v>
      </c>
    </row>
    <row r="48" spans="1:74" s="120" customFormat="1" ht="11.15" customHeight="1" x14ac:dyDescent="0.25">
      <c r="A48" s="256" t="s">
        <v>195</v>
      </c>
      <c r="B48" s="202" t="s">
        <v>413</v>
      </c>
      <c r="C48" s="209">
        <v>10.41</v>
      </c>
      <c r="D48" s="209">
        <v>10.42</v>
      </c>
      <c r="E48" s="209">
        <v>10.34</v>
      </c>
      <c r="F48" s="209">
        <v>10.18</v>
      </c>
      <c r="G48" s="209">
        <v>10.35</v>
      </c>
      <c r="H48" s="209">
        <v>10.75</v>
      </c>
      <c r="I48" s="209">
        <v>10.99</v>
      </c>
      <c r="J48" s="209">
        <v>11.01</v>
      </c>
      <c r="K48" s="209">
        <v>10.66</v>
      </c>
      <c r="L48" s="209">
        <v>10.41</v>
      </c>
      <c r="M48" s="209">
        <v>10.35</v>
      </c>
      <c r="N48" s="209">
        <v>10.210000000000001</v>
      </c>
      <c r="O48" s="209">
        <v>10.24</v>
      </c>
      <c r="P48" s="209">
        <v>10.4</v>
      </c>
      <c r="Q48" s="209">
        <v>10.34</v>
      </c>
      <c r="R48" s="209">
        <v>10.24</v>
      </c>
      <c r="S48" s="209">
        <v>10.38</v>
      </c>
      <c r="T48" s="209">
        <v>10.74</v>
      </c>
      <c r="U48" s="209">
        <v>11</v>
      </c>
      <c r="V48" s="209">
        <v>11.05</v>
      </c>
      <c r="W48" s="209">
        <v>10.82</v>
      </c>
      <c r="X48" s="209">
        <v>10.39</v>
      </c>
      <c r="Y48" s="209">
        <v>10.38</v>
      </c>
      <c r="Z48" s="209">
        <v>10.220000000000001</v>
      </c>
      <c r="AA48" s="209">
        <v>10.220000000000001</v>
      </c>
      <c r="AB48" s="209">
        <v>10.220000000000001</v>
      </c>
      <c r="AC48" s="209">
        <v>10.210000000000001</v>
      </c>
      <c r="AD48" s="209">
        <v>10.34</v>
      </c>
      <c r="AE48" s="209">
        <v>10.39</v>
      </c>
      <c r="AF48" s="209">
        <v>10.88</v>
      </c>
      <c r="AG48" s="209">
        <v>11.06</v>
      </c>
      <c r="AH48" s="209">
        <v>11.02</v>
      </c>
      <c r="AI48" s="209">
        <v>10.99</v>
      </c>
      <c r="AJ48" s="209">
        <v>10.65</v>
      </c>
      <c r="AK48" s="209">
        <v>10.38</v>
      </c>
      <c r="AL48" s="209">
        <v>10.37</v>
      </c>
      <c r="AM48" s="209">
        <v>10.36</v>
      </c>
      <c r="AN48" s="209">
        <v>11.4</v>
      </c>
      <c r="AO48" s="209">
        <v>10.93</v>
      </c>
      <c r="AP48" s="209">
        <v>10.7</v>
      </c>
      <c r="AQ48" s="209">
        <v>10.75</v>
      </c>
      <c r="AR48" s="209">
        <v>11.3</v>
      </c>
      <c r="AS48" s="209">
        <v>11.54</v>
      </c>
      <c r="AT48" s="209">
        <v>11.63</v>
      </c>
      <c r="AU48" s="209">
        <v>11.66</v>
      </c>
      <c r="AV48" s="209">
        <v>11.31</v>
      </c>
      <c r="AW48" s="209">
        <v>11.21</v>
      </c>
      <c r="AX48" s="209">
        <v>11.1</v>
      </c>
      <c r="AY48" s="209">
        <v>11.34</v>
      </c>
      <c r="AZ48" s="209">
        <v>11.892239999999999</v>
      </c>
      <c r="BA48" s="209">
        <v>11.54316</v>
      </c>
      <c r="BB48" s="350">
        <v>11.30003</v>
      </c>
      <c r="BC48" s="350">
        <v>11.240349999999999</v>
      </c>
      <c r="BD48" s="350">
        <v>11.696730000000001</v>
      </c>
      <c r="BE48" s="350">
        <v>11.92695</v>
      </c>
      <c r="BF48" s="350">
        <v>11.976430000000001</v>
      </c>
      <c r="BG48" s="350">
        <v>11.97484</v>
      </c>
      <c r="BH48" s="350">
        <v>11.569800000000001</v>
      </c>
      <c r="BI48" s="350">
        <v>11.454739999999999</v>
      </c>
      <c r="BJ48" s="350">
        <v>11.376910000000001</v>
      </c>
      <c r="BK48" s="350">
        <v>11.579700000000001</v>
      </c>
      <c r="BL48" s="350">
        <v>12.13622</v>
      </c>
      <c r="BM48" s="350">
        <v>11.699009999999999</v>
      </c>
      <c r="BN48" s="350">
        <v>11.382569999999999</v>
      </c>
      <c r="BO48" s="350">
        <v>11.258380000000001</v>
      </c>
      <c r="BP48" s="350">
        <v>11.712949999999999</v>
      </c>
      <c r="BQ48" s="350">
        <v>11.909890000000001</v>
      </c>
      <c r="BR48" s="350">
        <v>11.94013</v>
      </c>
      <c r="BS48" s="350">
        <v>11.897729999999999</v>
      </c>
      <c r="BT48" s="350">
        <v>11.450839999999999</v>
      </c>
      <c r="BU48" s="350">
        <v>11.361140000000001</v>
      </c>
      <c r="BV48" s="350">
        <v>11.273110000000001</v>
      </c>
    </row>
    <row r="49" spans="1:74" s="422" customFormat="1" ht="12" customHeight="1" x14ac:dyDescent="0.25">
      <c r="A49" s="421"/>
      <c r="B49" s="810" t="s">
        <v>869</v>
      </c>
      <c r="C49" s="734"/>
      <c r="D49" s="734"/>
      <c r="E49" s="734"/>
      <c r="F49" s="734"/>
      <c r="G49" s="734"/>
      <c r="H49" s="734"/>
      <c r="I49" s="734"/>
      <c r="J49" s="734"/>
      <c r="K49" s="734"/>
      <c r="L49" s="734"/>
      <c r="M49" s="734"/>
      <c r="N49" s="734"/>
      <c r="O49" s="734"/>
      <c r="P49" s="734"/>
      <c r="Q49" s="734"/>
      <c r="AY49" s="463"/>
      <c r="AZ49" s="463"/>
      <c r="BA49" s="463"/>
      <c r="BB49" s="463"/>
      <c r="BC49" s="463"/>
      <c r="BD49" s="605"/>
      <c r="BE49" s="605"/>
      <c r="BF49" s="605"/>
      <c r="BG49" s="463"/>
      <c r="BH49" s="463"/>
      <c r="BI49" s="463"/>
      <c r="BJ49" s="463"/>
    </row>
    <row r="50" spans="1:74" s="422" customFormat="1" ht="12" customHeight="1" x14ac:dyDescent="0.25">
      <c r="A50" s="421"/>
      <c r="B50" s="754" t="s">
        <v>808</v>
      </c>
      <c r="C50" s="755"/>
      <c r="D50" s="755"/>
      <c r="E50" s="755"/>
      <c r="F50" s="755"/>
      <c r="G50" s="755"/>
      <c r="H50" s="755"/>
      <c r="I50" s="755"/>
      <c r="J50" s="755"/>
      <c r="K50" s="755"/>
      <c r="L50" s="755"/>
      <c r="M50" s="755"/>
      <c r="N50" s="755"/>
      <c r="O50" s="755"/>
      <c r="P50" s="755"/>
      <c r="Q50" s="755"/>
      <c r="AY50" s="463"/>
      <c r="AZ50" s="463"/>
      <c r="BA50" s="463"/>
      <c r="BB50" s="463"/>
      <c r="BC50" s="463"/>
      <c r="BD50" s="605"/>
      <c r="BE50" s="605"/>
      <c r="BF50" s="605"/>
      <c r="BG50" s="463"/>
      <c r="BH50" s="463"/>
      <c r="BI50" s="463"/>
      <c r="BJ50" s="463"/>
    </row>
    <row r="51" spans="1:74" s="422" customFormat="1" ht="12" customHeight="1" x14ac:dyDescent="0.25">
      <c r="A51" s="423"/>
      <c r="B51" s="775" t="str">
        <f>"Notes: "&amp;"EIA completed modeling and analysis for this report on " &amp;Dates!D2&amp;"."</f>
        <v>Notes: EIA completed modeling and analysis for this report on Thursday April 7, 2022.</v>
      </c>
      <c r="C51" s="797"/>
      <c r="D51" s="797"/>
      <c r="E51" s="797"/>
      <c r="F51" s="797"/>
      <c r="G51" s="797"/>
      <c r="H51" s="797"/>
      <c r="I51" s="797"/>
      <c r="J51" s="797"/>
      <c r="K51" s="797"/>
      <c r="L51" s="797"/>
      <c r="M51" s="797"/>
      <c r="N51" s="797"/>
      <c r="O51" s="797"/>
      <c r="P51" s="797"/>
      <c r="Q51" s="776"/>
      <c r="AY51" s="463"/>
      <c r="AZ51" s="463"/>
      <c r="BA51" s="463"/>
      <c r="BB51" s="463"/>
      <c r="BC51" s="463"/>
      <c r="BD51" s="605"/>
      <c r="BE51" s="605"/>
      <c r="BF51" s="605"/>
      <c r="BG51" s="463"/>
      <c r="BH51" s="463"/>
      <c r="BI51" s="463"/>
      <c r="BJ51" s="463"/>
    </row>
    <row r="52" spans="1:74" s="422" customFormat="1" ht="12" customHeight="1" x14ac:dyDescent="0.25">
      <c r="A52" s="423"/>
      <c r="B52" s="748" t="s">
        <v>351</v>
      </c>
      <c r="C52" s="747"/>
      <c r="D52" s="747"/>
      <c r="E52" s="747"/>
      <c r="F52" s="747"/>
      <c r="G52" s="747"/>
      <c r="H52" s="747"/>
      <c r="I52" s="747"/>
      <c r="J52" s="747"/>
      <c r="K52" s="747"/>
      <c r="L52" s="747"/>
      <c r="M52" s="747"/>
      <c r="N52" s="747"/>
      <c r="O52" s="747"/>
      <c r="P52" s="747"/>
      <c r="Q52" s="747"/>
      <c r="AY52" s="463"/>
      <c r="AZ52" s="463"/>
      <c r="BA52" s="463"/>
      <c r="BB52" s="463"/>
      <c r="BC52" s="463"/>
      <c r="BD52" s="605"/>
      <c r="BE52" s="605"/>
      <c r="BF52" s="605"/>
      <c r="BG52" s="463"/>
      <c r="BH52" s="463"/>
      <c r="BI52" s="463"/>
      <c r="BJ52" s="463"/>
    </row>
    <row r="53" spans="1:74" s="422" customFormat="1" ht="12" customHeight="1" x14ac:dyDescent="0.25">
      <c r="A53" s="423"/>
      <c r="B53" s="756" t="s">
        <v>127</v>
      </c>
      <c r="C53" s="755"/>
      <c r="D53" s="755"/>
      <c r="E53" s="755"/>
      <c r="F53" s="755"/>
      <c r="G53" s="755"/>
      <c r="H53" s="755"/>
      <c r="I53" s="755"/>
      <c r="J53" s="755"/>
      <c r="K53" s="755"/>
      <c r="L53" s="755"/>
      <c r="M53" s="755"/>
      <c r="N53" s="755"/>
      <c r="O53" s="755"/>
      <c r="P53" s="755"/>
      <c r="Q53" s="755"/>
      <c r="AY53" s="463"/>
      <c r="AZ53" s="463"/>
      <c r="BA53" s="463"/>
      <c r="BB53" s="463"/>
      <c r="BC53" s="463"/>
      <c r="BD53" s="605"/>
      <c r="BE53" s="605"/>
      <c r="BF53" s="605"/>
      <c r="BG53" s="463"/>
      <c r="BH53" s="463"/>
      <c r="BI53" s="463"/>
      <c r="BJ53" s="463"/>
    </row>
    <row r="54" spans="1:74" s="422" customFormat="1" ht="12" customHeight="1" x14ac:dyDescent="0.25">
      <c r="A54" s="423"/>
      <c r="B54" s="743" t="s">
        <v>858</v>
      </c>
      <c r="C54" s="740"/>
      <c r="D54" s="740"/>
      <c r="E54" s="740"/>
      <c r="F54" s="740"/>
      <c r="G54" s="740"/>
      <c r="H54" s="740"/>
      <c r="I54" s="740"/>
      <c r="J54" s="740"/>
      <c r="K54" s="740"/>
      <c r="L54" s="740"/>
      <c r="M54" s="740"/>
      <c r="N54" s="740"/>
      <c r="O54" s="740"/>
      <c r="P54" s="740"/>
      <c r="Q54" s="734"/>
      <c r="AY54" s="463"/>
      <c r="AZ54" s="463"/>
      <c r="BA54" s="463"/>
      <c r="BB54" s="463"/>
      <c r="BC54" s="463"/>
      <c r="BD54" s="605"/>
      <c r="BE54" s="605"/>
      <c r="BF54" s="605"/>
      <c r="BG54" s="463"/>
      <c r="BH54" s="463"/>
      <c r="BI54" s="463"/>
      <c r="BJ54" s="463"/>
    </row>
    <row r="55" spans="1:74" s="422" customFormat="1" ht="12" customHeight="1" x14ac:dyDescent="0.25">
      <c r="A55" s="423"/>
      <c r="B55" s="793" t="s">
        <v>859</v>
      </c>
      <c r="C55" s="734"/>
      <c r="D55" s="734"/>
      <c r="E55" s="734"/>
      <c r="F55" s="734"/>
      <c r="G55" s="734"/>
      <c r="H55" s="734"/>
      <c r="I55" s="734"/>
      <c r="J55" s="734"/>
      <c r="K55" s="734"/>
      <c r="L55" s="734"/>
      <c r="M55" s="734"/>
      <c r="N55" s="734"/>
      <c r="O55" s="734"/>
      <c r="P55" s="734"/>
      <c r="Q55" s="734"/>
      <c r="AY55" s="463"/>
      <c r="AZ55" s="463"/>
      <c r="BA55" s="463"/>
      <c r="BB55" s="463"/>
      <c r="BC55" s="463"/>
      <c r="BD55" s="605"/>
      <c r="BE55" s="605"/>
      <c r="BF55" s="605"/>
      <c r="BG55" s="463"/>
      <c r="BH55" s="463"/>
      <c r="BI55" s="463"/>
      <c r="BJ55" s="463"/>
    </row>
    <row r="56" spans="1:74" s="422" customFormat="1" ht="12" customHeight="1" x14ac:dyDescent="0.25">
      <c r="A56" s="423"/>
      <c r="B56" s="741" t="s">
        <v>865</v>
      </c>
      <c r="C56" s="740"/>
      <c r="D56" s="740"/>
      <c r="E56" s="740"/>
      <c r="F56" s="740"/>
      <c r="G56" s="740"/>
      <c r="H56" s="740"/>
      <c r="I56" s="740"/>
      <c r="J56" s="740"/>
      <c r="K56" s="740"/>
      <c r="L56" s="740"/>
      <c r="M56" s="740"/>
      <c r="N56" s="740"/>
      <c r="O56" s="740"/>
      <c r="P56" s="740"/>
      <c r="Q56" s="734"/>
      <c r="AY56" s="463"/>
      <c r="AZ56" s="463"/>
      <c r="BA56" s="463"/>
      <c r="BB56" s="463"/>
      <c r="BC56" s="463"/>
      <c r="BD56" s="605"/>
      <c r="BE56" s="605"/>
      <c r="BF56" s="605"/>
      <c r="BG56" s="463"/>
      <c r="BH56" s="463"/>
      <c r="BI56" s="463"/>
      <c r="BJ56" s="463"/>
    </row>
    <row r="57" spans="1:74" s="422" customFormat="1" ht="12" customHeight="1" x14ac:dyDescent="0.25">
      <c r="A57" s="423"/>
      <c r="B57" s="743" t="s">
        <v>831</v>
      </c>
      <c r="C57" s="744"/>
      <c r="D57" s="744"/>
      <c r="E57" s="744"/>
      <c r="F57" s="744"/>
      <c r="G57" s="744"/>
      <c r="H57" s="744"/>
      <c r="I57" s="744"/>
      <c r="J57" s="744"/>
      <c r="K57" s="744"/>
      <c r="L57" s="744"/>
      <c r="M57" s="744"/>
      <c r="N57" s="744"/>
      <c r="O57" s="744"/>
      <c r="P57" s="744"/>
      <c r="Q57" s="734"/>
      <c r="AY57" s="463"/>
      <c r="AZ57" s="463"/>
      <c r="BA57" s="463"/>
      <c r="BB57" s="463"/>
      <c r="BC57" s="463"/>
      <c r="BD57" s="605"/>
      <c r="BE57" s="605"/>
      <c r="BF57" s="605"/>
      <c r="BG57" s="463"/>
      <c r="BH57" s="463"/>
      <c r="BI57" s="463"/>
      <c r="BJ57" s="463"/>
    </row>
    <row r="58" spans="1:74" s="418" customFormat="1" ht="12" customHeight="1" x14ac:dyDescent="0.25">
      <c r="A58" s="393"/>
      <c r="B58" s="763" t="s">
        <v>1362</v>
      </c>
      <c r="C58" s="734"/>
      <c r="D58" s="734"/>
      <c r="E58" s="734"/>
      <c r="F58" s="734"/>
      <c r="G58" s="734"/>
      <c r="H58" s="734"/>
      <c r="I58" s="734"/>
      <c r="J58" s="734"/>
      <c r="K58" s="734"/>
      <c r="L58" s="734"/>
      <c r="M58" s="734"/>
      <c r="N58" s="734"/>
      <c r="O58" s="734"/>
      <c r="P58" s="734"/>
      <c r="Q58" s="734"/>
      <c r="AY58" s="462"/>
      <c r="AZ58" s="462"/>
      <c r="BA58" s="462"/>
      <c r="BB58" s="462"/>
      <c r="BC58" s="462"/>
      <c r="BD58" s="601"/>
      <c r="BE58" s="601"/>
      <c r="BF58" s="601"/>
      <c r="BG58" s="462"/>
      <c r="BH58" s="462"/>
      <c r="BI58" s="462"/>
      <c r="BJ58" s="462"/>
    </row>
    <row r="59" spans="1:74" x14ac:dyDescent="0.25">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06"/>
      <c r="BE59" s="606"/>
      <c r="BF59" s="606"/>
      <c r="BG59" s="335"/>
      <c r="BH59" s="335"/>
      <c r="BI59" s="335"/>
      <c r="BJ59" s="335"/>
      <c r="BK59" s="335"/>
      <c r="BL59" s="335"/>
      <c r="BM59" s="335"/>
      <c r="BN59" s="335"/>
      <c r="BO59" s="335"/>
      <c r="BP59" s="335"/>
      <c r="BQ59" s="335"/>
      <c r="BR59" s="335"/>
      <c r="BS59" s="335"/>
      <c r="BT59" s="335"/>
      <c r="BU59" s="335"/>
      <c r="BV59" s="335"/>
    </row>
    <row r="60" spans="1:74" x14ac:dyDescent="0.25">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06"/>
      <c r="BE60" s="606"/>
      <c r="BF60" s="606"/>
      <c r="BG60" s="335"/>
      <c r="BH60" s="335"/>
      <c r="BI60" s="335"/>
      <c r="BJ60" s="335"/>
      <c r="BK60" s="335"/>
      <c r="BL60" s="335"/>
      <c r="BM60" s="335"/>
      <c r="BN60" s="335"/>
      <c r="BO60" s="335"/>
      <c r="BP60" s="335"/>
      <c r="BQ60" s="335"/>
      <c r="BR60" s="335"/>
      <c r="BS60" s="335"/>
      <c r="BT60" s="335"/>
      <c r="BU60" s="335"/>
      <c r="BV60" s="335"/>
    </row>
    <row r="61" spans="1:74" x14ac:dyDescent="0.25">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06"/>
      <c r="BE61" s="606"/>
      <c r="BF61" s="606"/>
      <c r="BG61" s="335"/>
      <c r="BH61" s="335"/>
      <c r="BI61" s="335"/>
      <c r="BJ61" s="335"/>
      <c r="BK61" s="335"/>
      <c r="BL61" s="335"/>
      <c r="BM61" s="335"/>
      <c r="BN61" s="335"/>
      <c r="BO61" s="335"/>
      <c r="BP61" s="335"/>
      <c r="BQ61" s="335"/>
      <c r="BR61" s="335"/>
      <c r="BS61" s="335"/>
      <c r="BT61" s="335"/>
      <c r="BU61" s="335"/>
      <c r="BV61" s="335"/>
    </row>
    <row r="62" spans="1:74" x14ac:dyDescent="0.25">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06"/>
      <c r="BE62" s="606"/>
      <c r="BF62" s="606"/>
      <c r="BG62" s="335"/>
      <c r="BH62" s="335"/>
      <c r="BI62" s="335"/>
      <c r="BJ62" s="335"/>
      <c r="BK62" s="335"/>
      <c r="BL62" s="335"/>
      <c r="BM62" s="335"/>
      <c r="BN62" s="335"/>
      <c r="BO62" s="335"/>
      <c r="BP62" s="335"/>
      <c r="BQ62" s="335"/>
      <c r="BR62" s="335"/>
      <c r="BS62" s="335"/>
      <c r="BT62" s="335"/>
      <c r="BU62" s="335"/>
      <c r="BV62" s="335"/>
    </row>
    <row r="63" spans="1:74" x14ac:dyDescent="0.25">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06"/>
      <c r="BE63" s="606"/>
      <c r="BF63" s="606"/>
      <c r="BG63" s="335"/>
      <c r="BH63" s="335"/>
      <c r="BI63" s="335"/>
      <c r="BJ63" s="335"/>
      <c r="BK63" s="335"/>
      <c r="BL63" s="335"/>
      <c r="BM63" s="335"/>
      <c r="BN63" s="335"/>
      <c r="BO63" s="335"/>
      <c r="BP63" s="335"/>
      <c r="BQ63" s="335"/>
      <c r="BR63" s="335"/>
      <c r="BS63" s="335"/>
      <c r="BT63" s="335"/>
      <c r="BU63" s="335"/>
      <c r="BV63" s="335"/>
    </row>
    <row r="64" spans="1:74" x14ac:dyDescent="0.25">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06"/>
      <c r="BE64" s="606"/>
      <c r="BF64" s="606"/>
      <c r="BG64" s="335"/>
      <c r="BH64" s="335"/>
      <c r="BI64" s="335"/>
      <c r="BJ64" s="335"/>
      <c r="BK64" s="335"/>
      <c r="BL64" s="335"/>
      <c r="BM64" s="335"/>
      <c r="BN64" s="335"/>
      <c r="BO64" s="335"/>
      <c r="BP64" s="335"/>
      <c r="BQ64" s="335"/>
      <c r="BR64" s="335"/>
      <c r="BS64" s="335"/>
      <c r="BT64" s="335"/>
      <c r="BU64" s="335"/>
      <c r="BV64" s="335"/>
    </row>
    <row r="65" spans="1:74" x14ac:dyDescent="0.25">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06"/>
      <c r="BE65" s="606"/>
      <c r="BF65" s="606"/>
      <c r="BG65" s="335"/>
      <c r="BH65" s="335"/>
      <c r="BI65" s="335"/>
      <c r="BJ65" s="335"/>
      <c r="BK65" s="335"/>
      <c r="BL65" s="335"/>
      <c r="BM65" s="335"/>
      <c r="BN65" s="335"/>
      <c r="BO65" s="335"/>
      <c r="BP65" s="335"/>
      <c r="BQ65" s="335"/>
      <c r="BR65" s="335"/>
      <c r="BS65" s="335"/>
      <c r="BT65" s="335"/>
      <c r="BU65" s="335"/>
      <c r="BV65" s="335"/>
    </row>
    <row r="66" spans="1:74" x14ac:dyDescent="0.25">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06"/>
      <c r="BE66" s="606"/>
      <c r="BF66" s="606"/>
      <c r="BG66" s="335"/>
      <c r="BH66" s="335"/>
      <c r="BI66" s="335"/>
      <c r="BJ66" s="335"/>
      <c r="BK66" s="335"/>
      <c r="BL66" s="335"/>
      <c r="BM66" s="335"/>
      <c r="BN66" s="335"/>
      <c r="BO66" s="335"/>
      <c r="BP66" s="335"/>
      <c r="BQ66" s="335"/>
      <c r="BR66" s="335"/>
      <c r="BS66" s="335"/>
      <c r="BT66" s="335"/>
      <c r="BU66" s="335"/>
      <c r="BV66" s="335"/>
    </row>
    <row r="67" spans="1:74" x14ac:dyDescent="0.25">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06"/>
      <c r="BE67" s="606"/>
      <c r="BF67" s="606"/>
      <c r="BG67" s="335"/>
      <c r="BH67" s="335"/>
      <c r="BI67" s="335"/>
      <c r="BJ67" s="335"/>
      <c r="BK67" s="335"/>
      <c r="BL67" s="335"/>
      <c r="BM67" s="335"/>
      <c r="BN67" s="335"/>
      <c r="BO67" s="335"/>
      <c r="BP67" s="335"/>
      <c r="BQ67" s="335"/>
      <c r="BR67" s="335"/>
      <c r="BS67" s="335"/>
      <c r="BT67" s="335"/>
      <c r="BU67" s="335"/>
      <c r="BV67" s="335"/>
    </row>
    <row r="68" spans="1:74" x14ac:dyDescent="0.25">
      <c r="BK68" s="336"/>
      <c r="BL68" s="336"/>
      <c r="BM68" s="336"/>
      <c r="BN68" s="336"/>
      <c r="BO68" s="336"/>
      <c r="BP68" s="336"/>
      <c r="BQ68" s="336"/>
      <c r="BR68" s="336"/>
      <c r="BS68" s="336"/>
      <c r="BT68" s="336"/>
      <c r="BU68" s="336"/>
      <c r="BV68" s="336"/>
    </row>
    <row r="69" spans="1:74" x14ac:dyDescent="0.25">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06"/>
      <c r="BE69" s="606"/>
      <c r="BF69" s="606"/>
      <c r="BG69" s="335"/>
      <c r="BH69" s="335"/>
      <c r="BI69" s="335"/>
      <c r="BJ69" s="335"/>
      <c r="BK69" s="335"/>
      <c r="BL69" s="335"/>
      <c r="BM69" s="335"/>
      <c r="BN69" s="335"/>
      <c r="BO69" s="335"/>
      <c r="BP69" s="335"/>
      <c r="BQ69" s="335"/>
      <c r="BR69" s="335"/>
      <c r="BS69" s="335"/>
      <c r="BT69" s="335"/>
      <c r="BU69" s="335"/>
      <c r="BV69" s="335"/>
    </row>
    <row r="70" spans="1:74" x14ac:dyDescent="0.25">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06"/>
      <c r="BE70" s="606"/>
      <c r="BF70" s="606"/>
      <c r="BG70" s="335"/>
      <c r="BH70" s="335"/>
      <c r="BI70" s="335"/>
      <c r="BJ70" s="335"/>
      <c r="BK70" s="335"/>
      <c r="BL70" s="335"/>
      <c r="BM70" s="335"/>
      <c r="BN70" s="335"/>
      <c r="BO70" s="335"/>
      <c r="BP70" s="335"/>
      <c r="BQ70" s="335"/>
      <c r="BR70" s="335"/>
      <c r="BS70" s="335"/>
      <c r="BT70" s="335"/>
      <c r="BU70" s="335"/>
      <c r="BV70" s="335"/>
    </row>
    <row r="71" spans="1:74" x14ac:dyDescent="0.25">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06"/>
      <c r="BE71" s="606"/>
      <c r="BF71" s="606"/>
      <c r="BG71" s="335"/>
      <c r="BH71" s="335"/>
      <c r="BI71" s="335"/>
      <c r="BJ71" s="335"/>
      <c r="BK71" s="335"/>
      <c r="BL71" s="335"/>
      <c r="BM71" s="335"/>
      <c r="BN71" s="335"/>
      <c r="BO71" s="335"/>
      <c r="BP71" s="335"/>
      <c r="BQ71" s="335"/>
      <c r="BR71" s="335"/>
      <c r="BS71" s="335"/>
      <c r="BT71" s="335"/>
      <c r="BU71" s="335"/>
      <c r="BV71" s="335"/>
    </row>
    <row r="72" spans="1:74" x14ac:dyDescent="0.25">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06"/>
      <c r="BE72" s="606"/>
      <c r="BF72" s="606"/>
      <c r="BG72" s="335"/>
      <c r="BH72" s="335"/>
      <c r="BI72" s="335"/>
      <c r="BJ72" s="335"/>
      <c r="BK72" s="335"/>
      <c r="BL72" s="335"/>
      <c r="BM72" s="335"/>
      <c r="BN72" s="335"/>
      <c r="BO72" s="335"/>
      <c r="BP72" s="335"/>
      <c r="BQ72" s="335"/>
      <c r="BR72" s="335"/>
      <c r="BS72" s="335"/>
      <c r="BT72" s="335"/>
      <c r="BU72" s="335"/>
      <c r="BV72" s="335"/>
    </row>
    <row r="73" spans="1:74" x14ac:dyDescent="0.25">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06"/>
      <c r="BE73" s="606"/>
      <c r="BF73" s="606"/>
      <c r="BG73" s="335"/>
      <c r="BH73" s="335"/>
      <c r="BI73" s="335"/>
      <c r="BJ73" s="335"/>
      <c r="BK73" s="335"/>
      <c r="BL73" s="335"/>
      <c r="BM73" s="335"/>
      <c r="BN73" s="335"/>
      <c r="BO73" s="335"/>
      <c r="BP73" s="335"/>
      <c r="BQ73" s="335"/>
      <c r="BR73" s="335"/>
      <c r="BS73" s="335"/>
      <c r="BT73" s="335"/>
      <c r="BU73" s="335"/>
      <c r="BV73" s="335"/>
    </row>
    <row r="74" spans="1:74" x14ac:dyDescent="0.25">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06"/>
      <c r="BE74" s="606"/>
      <c r="BF74" s="606"/>
      <c r="BG74" s="335"/>
      <c r="BH74" s="335"/>
      <c r="BI74" s="335"/>
      <c r="BJ74" s="335"/>
      <c r="BK74" s="335"/>
      <c r="BL74" s="335"/>
      <c r="BM74" s="335"/>
      <c r="BN74" s="335"/>
      <c r="BO74" s="335"/>
      <c r="BP74" s="335"/>
      <c r="BQ74" s="335"/>
      <c r="BR74" s="335"/>
      <c r="BS74" s="335"/>
      <c r="BT74" s="335"/>
      <c r="BU74" s="335"/>
      <c r="BV74" s="335"/>
    </row>
    <row r="75" spans="1:74" x14ac:dyDescent="0.25">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06"/>
      <c r="BE75" s="606"/>
      <c r="BF75" s="606"/>
      <c r="BG75" s="335"/>
      <c r="BH75" s="335"/>
      <c r="BI75" s="335"/>
      <c r="BJ75" s="335"/>
      <c r="BK75" s="335"/>
      <c r="BL75" s="335"/>
      <c r="BM75" s="335"/>
      <c r="BN75" s="335"/>
      <c r="BO75" s="335"/>
      <c r="BP75" s="335"/>
      <c r="BQ75" s="335"/>
      <c r="BR75" s="335"/>
      <c r="BS75" s="335"/>
      <c r="BT75" s="335"/>
      <c r="BU75" s="335"/>
      <c r="BV75" s="335"/>
    </row>
    <row r="76" spans="1:74" x14ac:dyDescent="0.25">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06"/>
      <c r="BE76" s="606"/>
      <c r="BF76" s="606"/>
      <c r="BG76" s="335"/>
      <c r="BH76" s="335"/>
      <c r="BI76" s="335"/>
      <c r="BJ76" s="335"/>
      <c r="BK76" s="335"/>
      <c r="BL76" s="335"/>
      <c r="BM76" s="335"/>
      <c r="BN76" s="335"/>
      <c r="BO76" s="335"/>
      <c r="BP76" s="335"/>
      <c r="BQ76" s="335"/>
      <c r="BR76" s="335"/>
      <c r="BS76" s="335"/>
      <c r="BT76" s="335"/>
      <c r="BU76" s="335"/>
      <c r="BV76" s="335"/>
    </row>
    <row r="77" spans="1:74" x14ac:dyDescent="0.25">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06"/>
      <c r="BE77" s="606"/>
      <c r="BF77" s="606"/>
      <c r="BG77" s="335"/>
      <c r="BH77" s="335"/>
      <c r="BI77" s="335"/>
      <c r="BJ77" s="335"/>
      <c r="BK77" s="335"/>
      <c r="BL77" s="335"/>
      <c r="BM77" s="335"/>
      <c r="BN77" s="335"/>
      <c r="BO77" s="335"/>
      <c r="BP77" s="335"/>
      <c r="BQ77" s="335"/>
      <c r="BR77" s="335"/>
      <c r="BS77" s="335"/>
      <c r="BT77" s="335"/>
      <c r="BU77" s="335"/>
      <c r="BV77" s="335"/>
    </row>
    <row r="78" spans="1:74" x14ac:dyDescent="0.25">
      <c r="BK78" s="336"/>
      <c r="BL78" s="336"/>
      <c r="BM78" s="336"/>
      <c r="BN78" s="336"/>
      <c r="BO78" s="336"/>
      <c r="BP78" s="336"/>
      <c r="BQ78" s="336"/>
      <c r="BR78" s="336"/>
      <c r="BS78" s="336"/>
      <c r="BT78" s="336"/>
      <c r="BU78" s="336"/>
      <c r="BV78" s="336"/>
    </row>
    <row r="79" spans="1:74" x14ac:dyDescent="0.25">
      <c r="BK79" s="336"/>
      <c r="BL79" s="336"/>
      <c r="BM79" s="336"/>
      <c r="BN79" s="336"/>
      <c r="BO79" s="336"/>
      <c r="BP79" s="336"/>
      <c r="BQ79" s="336"/>
      <c r="BR79" s="336"/>
      <c r="BS79" s="336"/>
      <c r="BT79" s="336"/>
      <c r="BU79" s="336"/>
      <c r="BV79" s="336"/>
    </row>
    <row r="80" spans="1:74" x14ac:dyDescent="0.25">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07"/>
      <c r="BE80" s="607"/>
      <c r="BF80" s="607"/>
      <c r="BG80" s="337"/>
      <c r="BH80" s="337"/>
      <c r="BI80" s="337"/>
      <c r="BJ80" s="337"/>
      <c r="BK80" s="337"/>
      <c r="BL80" s="337"/>
      <c r="BM80" s="337"/>
      <c r="BN80" s="337"/>
      <c r="BO80" s="337"/>
      <c r="BP80" s="337"/>
      <c r="BQ80" s="337"/>
      <c r="BR80" s="337"/>
      <c r="BS80" s="337"/>
      <c r="BT80" s="337"/>
      <c r="BU80" s="337"/>
      <c r="BV80" s="337"/>
    </row>
    <row r="81" spans="3:74" x14ac:dyDescent="0.25">
      <c r="BK81" s="336"/>
      <c r="BL81" s="336"/>
      <c r="BM81" s="336"/>
      <c r="BN81" s="336"/>
      <c r="BO81" s="336"/>
      <c r="BP81" s="336"/>
      <c r="BQ81" s="336"/>
      <c r="BR81" s="336"/>
      <c r="BS81" s="336"/>
      <c r="BT81" s="336"/>
      <c r="BU81" s="336"/>
      <c r="BV81" s="336"/>
    </row>
    <row r="82" spans="3:74" x14ac:dyDescent="0.25">
      <c r="BK82" s="336"/>
      <c r="BL82" s="336"/>
      <c r="BM82" s="336"/>
      <c r="BN82" s="336"/>
      <c r="BO82" s="336"/>
      <c r="BP82" s="336"/>
      <c r="BQ82" s="336"/>
      <c r="BR82" s="336"/>
      <c r="BS82" s="336"/>
      <c r="BT82" s="336"/>
      <c r="BU82" s="336"/>
      <c r="BV82" s="336"/>
    </row>
    <row r="83" spans="3:74" x14ac:dyDescent="0.25">
      <c r="BK83" s="336"/>
      <c r="BL83" s="336"/>
      <c r="BM83" s="336"/>
      <c r="BN83" s="336"/>
      <c r="BO83" s="336"/>
      <c r="BP83" s="336"/>
      <c r="BQ83" s="336"/>
      <c r="BR83" s="336"/>
      <c r="BS83" s="336"/>
      <c r="BT83" s="336"/>
      <c r="BU83" s="336"/>
      <c r="BV83" s="336"/>
    </row>
    <row r="84" spans="3:74" x14ac:dyDescent="0.25">
      <c r="BK84" s="336"/>
      <c r="BL84" s="336"/>
      <c r="BM84" s="336"/>
      <c r="BN84" s="336"/>
      <c r="BO84" s="336"/>
      <c r="BP84" s="336"/>
      <c r="BQ84" s="336"/>
      <c r="BR84" s="336"/>
      <c r="BS84" s="336"/>
      <c r="BT84" s="336"/>
      <c r="BU84" s="336"/>
      <c r="BV84" s="336"/>
    </row>
    <row r="85" spans="3:74" x14ac:dyDescent="0.25">
      <c r="BK85" s="336"/>
      <c r="BL85" s="336"/>
      <c r="BM85" s="336"/>
      <c r="BN85" s="336"/>
      <c r="BO85" s="336"/>
      <c r="BP85" s="336"/>
      <c r="BQ85" s="336"/>
      <c r="BR85" s="336"/>
      <c r="BS85" s="336"/>
      <c r="BT85" s="336"/>
      <c r="BU85" s="336"/>
      <c r="BV85" s="336"/>
    </row>
    <row r="86" spans="3:74" x14ac:dyDescent="0.25">
      <c r="BK86" s="336"/>
      <c r="BL86" s="336"/>
      <c r="BM86" s="336"/>
      <c r="BN86" s="336"/>
      <c r="BO86" s="336"/>
      <c r="BP86" s="336"/>
      <c r="BQ86" s="336"/>
      <c r="BR86" s="336"/>
      <c r="BS86" s="336"/>
      <c r="BT86" s="336"/>
      <c r="BU86" s="336"/>
      <c r="BV86" s="336"/>
    </row>
    <row r="87" spans="3:74" x14ac:dyDescent="0.25">
      <c r="BK87" s="336"/>
      <c r="BL87" s="336"/>
      <c r="BM87" s="336"/>
      <c r="BN87" s="336"/>
      <c r="BO87" s="336"/>
      <c r="BP87" s="336"/>
      <c r="BQ87" s="336"/>
      <c r="BR87" s="336"/>
      <c r="BS87" s="336"/>
      <c r="BT87" s="336"/>
      <c r="BU87" s="336"/>
      <c r="BV87" s="336"/>
    </row>
    <row r="88" spans="3:74" x14ac:dyDescent="0.25">
      <c r="BK88" s="336"/>
      <c r="BL88" s="336"/>
      <c r="BM88" s="336"/>
      <c r="BN88" s="336"/>
      <c r="BO88" s="336"/>
      <c r="BP88" s="336"/>
      <c r="BQ88" s="336"/>
      <c r="BR88" s="336"/>
      <c r="BS88" s="336"/>
      <c r="BT88" s="336"/>
      <c r="BU88" s="336"/>
      <c r="BV88" s="336"/>
    </row>
    <row r="89" spans="3:74" x14ac:dyDescent="0.25">
      <c r="BK89" s="336"/>
      <c r="BL89" s="336"/>
      <c r="BM89" s="336"/>
      <c r="BN89" s="336"/>
      <c r="BO89" s="336"/>
      <c r="BP89" s="336"/>
      <c r="BQ89" s="336"/>
      <c r="BR89" s="336"/>
      <c r="BS89" s="336"/>
      <c r="BT89" s="336"/>
      <c r="BU89" s="336"/>
      <c r="BV89" s="336"/>
    </row>
    <row r="90" spans="3:74" x14ac:dyDescent="0.25">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08"/>
      <c r="BE90" s="608"/>
      <c r="BF90" s="608"/>
      <c r="BG90" s="338"/>
      <c r="BH90" s="338"/>
      <c r="BI90" s="338"/>
      <c r="BJ90" s="338"/>
      <c r="BK90" s="338"/>
      <c r="BL90" s="338"/>
      <c r="BM90" s="338"/>
      <c r="BN90" s="338"/>
      <c r="BO90" s="338"/>
      <c r="BP90" s="338"/>
      <c r="BQ90" s="338"/>
      <c r="BR90" s="338"/>
      <c r="BS90" s="338"/>
      <c r="BT90" s="338"/>
      <c r="BU90" s="338"/>
      <c r="BV90" s="338"/>
    </row>
    <row r="91" spans="3:74" x14ac:dyDescent="0.25">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08"/>
      <c r="BE91" s="608"/>
      <c r="BF91" s="608"/>
      <c r="BG91" s="338"/>
      <c r="BH91" s="338"/>
      <c r="BI91" s="338"/>
      <c r="BJ91" s="338"/>
      <c r="BK91" s="338"/>
      <c r="BL91" s="338"/>
      <c r="BM91" s="338"/>
      <c r="BN91" s="338"/>
      <c r="BO91" s="338"/>
      <c r="BP91" s="338"/>
      <c r="BQ91" s="338"/>
      <c r="BR91" s="338"/>
      <c r="BS91" s="338"/>
      <c r="BT91" s="338"/>
      <c r="BU91" s="338"/>
      <c r="BV91" s="338"/>
    </row>
    <row r="92" spans="3:74" x14ac:dyDescent="0.25">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08"/>
      <c r="BE92" s="608"/>
      <c r="BF92" s="608"/>
      <c r="BG92" s="338"/>
      <c r="BH92" s="338"/>
      <c r="BI92" s="338"/>
      <c r="BJ92" s="338"/>
      <c r="BK92" s="338"/>
      <c r="BL92" s="338"/>
      <c r="BM92" s="338"/>
      <c r="BN92" s="338"/>
      <c r="BO92" s="338"/>
      <c r="BP92" s="338"/>
      <c r="BQ92" s="338"/>
      <c r="BR92" s="338"/>
      <c r="BS92" s="338"/>
      <c r="BT92" s="338"/>
      <c r="BU92" s="338"/>
      <c r="BV92" s="338"/>
    </row>
    <row r="93" spans="3:74" x14ac:dyDescent="0.25">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08"/>
      <c r="BE93" s="608"/>
      <c r="BF93" s="608"/>
      <c r="BG93" s="338"/>
      <c r="BH93" s="338"/>
      <c r="BI93" s="338"/>
      <c r="BJ93" s="338"/>
      <c r="BK93" s="338"/>
      <c r="BL93" s="338"/>
      <c r="BM93" s="338"/>
      <c r="BN93" s="338"/>
      <c r="BO93" s="338"/>
      <c r="BP93" s="338"/>
      <c r="BQ93" s="338"/>
      <c r="BR93" s="338"/>
      <c r="BS93" s="338"/>
      <c r="BT93" s="338"/>
      <c r="BU93" s="338"/>
      <c r="BV93" s="338"/>
    </row>
    <row r="94" spans="3:74" x14ac:dyDescent="0.25">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08"/>
      <c r="BE94" s="608"/>
      <c r="BF94" s="608"/>
      <c r="BG94" s="338"/>
      <c r="BH94" s="338"/>
      <c r="BI94" s="338"/>
      <c r="BJ94" s="338"/>
      <c r="BK94" s="338"/>
      <c r="BL94" s="338"/>
      <c r="BM94" s="338"/>
      <c r="BN94" s="338"/>
      <c r="BO94" s="338"/>
      <c r="BP94" s="338"/>
      <c r="BQ94" s="338"/>
      <c r="BR94" s="338"/>
      <c r="BS94" s="338"/>
      <c r="BT94" s="338"/>
      <c r="BU94" s="338"/>
      <c r="BV94" s="338"/>
    </row>
    <row r="95" spans="3:74" x14ac:dyDescent="0.25">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08"/>
      <c r="BE95" s="608"/>
      <c r="BF95" s="608"/>
      <c r="BG95" s="338"/>
      <c r="BH95" s="338"/>
      <c r="BI95" s="338"/>
      <c r="BJ95" s="338"/>
      <c r="BK95" s="338"/>
      <c r="BL95" s="338"/>
      <c r="BM95" s="338"/>
      <c r="BN95" s="338"/>
      <c r="BO95" s="338"/>
      <c r="BP95" s="338"/>
      <c r="BQ95" s="338"/>
      <c r="BR95" s="338"/>
      <c r="BS95" s="338"/>
      <c r="BT95" s="338"/>
      <c r="BU95" s="338"/>
      <c r="BV95" s="338"/>
    </row>
    <row r="96" spans="3:74" x14ac:dyDescent="0.25">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08"/>
      <c r="BE96" s="608"/>
      <c r="BF96" s="608"/>
      <c r="BG96" s="338"/>
      <c r="BH96" s="338"/>
      <c r="BI96" s="338"/>
      <c r="BJ96" s="338"/>
      <c r="BK96" s="338"/>
      <c r="BL96" s="338"/>
      <c r="BM96" s="338"/>
      <c r="BN96" s="338"/>
      <c r="BO96" s="338"/>
      <c r="BP96" s="338"/>
      <c r="BQ96" s="338"/>
      <c r="BR96" s="338"/>
      <c r="BS96" s="338"/>
      <c r="BT96" s="338"/>
      <c r="BU96" s="338"/>
      <c r="BV96" s="338"/>
    </row>
    <row r="97" spans="3:74" x14ac:dyDescent="0.25">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08"/>
      <c r="BE97" s="608"/>
      <c r="BF97" s="608"/>
      <c r="BG97" s="338"/>
      <c r="BH97" s="338"/>
      <c r="BI97" s="338"/>
      <c r="BJ97" s="338"/>
      <c r="BK97" s="338"/>
      <c r="BL97" s="338"/>
      <c r="BM97" s="338"/>
      <c r="BN97" s="338"/>
      <c r="BO97" s="338"/>
      <c r="BP97" s="338"/>
      <c r="BQ97" s="338"/>
      <c r="BR97" s="338"/>
      <c r="BS97" s="338"/>
      <c r="BT97" s="338"/>
      <c r="BU97" s="338"/>
      <c r="BV97" s="338"/>
    </row>
    <row r="98" spans="3:74" x14ac:dyDescent="0.25">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08"/>
      <c r="BE98" s="608"/>
      <c r="BF98" s="608"/>
      <c r="BG98" s="338"/>
      <c r="BH98" s="338"/>
      <c r="BI98" s="338"/>
      <c r="BJ98" s="338"/>
      <c r="BK98" s="338"/>
      <c r="BL98" s="338"/>
      <c r="BM98" s="338"/>
      <c r="BN98" s="338"/>
      <c r="BO98" s="338"/>
      <c r="BP98" s="338"/>
      <c r="BQ98" s="338"/>
      <c r="BR98" s="338"/>
      <c r="BS98" s="338"/>
      <c r="BT98" s="338"/>
      <c r="BU98" s="338"/>
      <c r="BV98" s="338"/>
    </row>
    <row r="99" spans="3:74" x14ac:dyDescent="0.25">
      <c r="BK99" s="336"/>
      <c r="BL99" s="336"/>
      <c r="BM99" s="336"/>
      <c r="BN99" s="336"/>
      <c r="BO99" s="336"/>
      <c r="BP99" s="336"/>
      <c r="BQ99" s="336"/>
      <c r="BR99" s="336"/>
      <c r="BS99" s="336"/>
      <c r="BT99" s="336"/>
      <c r="BU99" s="336"/>
      <c r="BV99" s="336"/>
    </row>
    <row r="100" spans="3:74" x14ac:dyDescent="0.25">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09"/>
      <c r="BE100" s="609"/>
      <c r="BF100" s="609"/>
      <c r="BG100" s="339"/>
      <c r="BH100" s="339"/>
      <c r="BI100" s="339"/>
      <c r="BJ100" s="339"/>
      <c r="BK100" s="339"/>
      <c r="BL100" s="339"/>
      <c r="BM100" s="339"/>
      <c r="BN100" s="339"/>
      <c r="BO100" s="339"/>
      <c r="BP100" s="339"/>
      <c r="BQ100" s="339"/>
      <c r="BR100" s="339"/>
      <c r="BS100" s="339"/>
      <c r="BT100" s="339"/>
      <c r="BU100" s="339"/>
      <c r="BV100" s="339"/>
    </row>
    <row r="101" spans="3:74" x14ac:dyDescent="0.25">
      <c r="BK101" s="336"/>
      <c r="BL101" s="336"/>
      <c r="BM101" s="336"/>
      <c r="BN101" s="336"/>
      <c r="BO101" s="336"/>
      <c r="BP101" s="336"/>
      <c r="BQ101" s="336"/>
      <c r="BR101" s="336"/>
      <c r="BS101" s="336"/>
      <c r="BT101" s="336"/>
      <c r="BU101" s="336"/>
      <c r="BV101" s="336"/>
    </row>
    <row r="102" spans="3:74" x14ac:dyDescent="0.25">
      <c r="BK102" s="336"/>
      <c r="BL102" s="336"/>
      <c r="BM102" s="336"/>
      <c r="BN102" s="336"/>
      <c r="BO102" s="336"/>
      <c r="BP102" s="336"/>
      <c r="BQ102" s="336"/>
      <c r="BR102" s="336"/>
      <c r="BS102" s="336"/>
      <c r="BT102" s="336"/>
      <c r="BU102" s="336"/>
      <c r="BV102" s="336"/>
    </row>
    <row r="103" spans="3:74" x14ac:dyDescent="0.25">
      <c r="BK103" s="336"/>
      <c r="BL103" s="336"/>
      <c r="BM103" s="336"/>
      <c r="BN103" s="336"/>
      <c r="BO103" s="336"/>
      <c r="BP103" s="336"/>
      <c r="BQ103" s="336"/>
      <c r="BR103" s="336"/>
      <c r="BS103" s="336"/>
      <c r="BT103" s="336"/>
      <c r="BU103" s="336"/>
      <c r="BV103" s="336"/>
    </row>
    <row r="104" spans="3:74" x14ac:dyDescent="0.25">
      <c r="BK104" s="336"/>
      <c r="BL104" s="336"/>
      <c r="BM104" s="336"/>
      <c r="BN104" s="336"/>
      <c r="BO104" s="336"/>
      <c r="BP104" s="336"/>
      <c r="BQ104" s="336"/>
      <c r="BR104" s="336"/>
      <c r="BS104" s="336"/>
      <c r="BT104" s="336"/>
      <c r="BU104" s="336"/>
      <c r="BV104" s="336"/>
    </row>
    <row r="105" spans="3:74" x14ac:dyDescent="0.25">
      <c r="BK105" s="336"/>
      <c r="BL105" s="336"/>
      <c r="BM105" s="336"/>
      <c r="BN105" s="336"/>
      <c r="BO105" s="336"/>
      <c r="BP105" s="336"/>
      <c r="BQ105" s="336"/>
      <c r="BR105" s="336"/>
      <c r="BS105" s="336"/>
      <c r="BT105" s="336"/>
      <c r="BU105" s="336"/>
      <c r="BV105" s="336"/>
    </row>
    <row r="106" spans="3:74" x14ac:dyDescent="0.25">
      <c r="BK106" s="336"/>
      <c r="BL106" s="336"/>
      <c r="BM106" s="336"/>
      <c r="BN106" s="336"/>
      <c r="BO106" s="336"/>
      <c r="BP106" s="336"/>
      <c r="BQ106" s="336"/>
      <c r="BR106" s="336"/>
      <c r="BS106" s="336"/>
      <c r="BT106" s="336"/>
      <c r="BU106" s="336"/>
      <c r="BV106" s="336"/>
    </row>
    <row r="107" spans="3:74" x14ac:dyDescent="0.25">
      <c r="BK107" s="336"/>
      <c r="BL107" s="336"/>
      <c r="BM107" s="336"/>
      <c r="BN107" s="336"/>
      <c r="BO107" s="336"/>
      <c r="BP107" s="336"/>
      <c r="BQ107" s="336"/>
      <c r="BR107" s="336"/>
      <c r="BS107" s="336"/>
      <c r="BT107" s="336"/>
      <c r="BU107" s="336"/>
      <c r="BV107" s="336"/>
    </row>
    <row r="108" spans="3:74" x14ac:dyDescent="0.25">
      <c r="BK108" s="336"/>
      <c r="BL108" s="336"/>
      <c r="BM108" s="336"/>
      <c r="BN108" s="336"/>
      <c r="BO108" s="336"/>
      <c r="BP108" s="336"/>
      <c r="BQ108" s="336"/>
      <c r="BR108" s="336"/>
      <c r="BS108" s="336"/>
      <c r="BT108" s="336"/>
      <c r="BU108" s="336"/>
      <c r="BV108" s="336"/>
    </row>
    <row r="109" spans="3:74" x14ac:dyDescent="0.25">
      <c r="BK109" s="336"/>
      <c r="BL109" s="336"/>
      <c r="BM109" s="336"/>
      <c r="BN109" s="336"/>
      <c r="BO109" s="336"/>
      <c r="BP109" s="336"/>
      <c r="BQ109" s="336"/>
      <c r="BR109" s="336"/>
      <c r="BS109" s="336"/>
      <c r="BT109" s="336"/>
      <c r="BU109" s="336"/>
      <c r="BV109" s="336"/>
    </row>
    <row r="110" spans="3:74" x14ac:dyDescent="0.25">
      <c r="BK110" s="336"/>
      <c r="BL110" s="336"/>
      <c r="BM110" s="336"/>
      <c r="BN110" s="336"/>
      <c r="BO110" s="336"/>
      <c r="BP110" s="336"/>
      <c r="BQ110" s="336"/>
      <c r="BR110" s="336"/>
      <c r="BS110" s="336"/>
      <c r="BT110" s="336"/>
      <c r="BU110" s="336"/>
      <c r="BV110" s="336"/>
    </row>
    <row r="111" spans="3:74" x14ac:dyDescent="0.25">
      <c r="BK111" s="336"/>
      <c r="BL111" s="336"/>
      <c r="BM111" s="336"/>
      <c r="BN111" s="336"/>
      <c r="BO111" s="336"/>
      <c r="BP111" s="336"/>
      <c r="BQ111" s="336"/>
      <c r="BR111" s="336"/>
      <c r="BS111" s="336"/>
      <c r="BT111" s="336"/>
      <c r="BU111" s="336"/>
      <c r="BV111" s="336"/>
    </row>
    <row r="112" spans="3:74" x14ac:dyDescent="0.25">
      <c r="BK112" s="336"/>
      <c r="BL112" s="336"/>
      <c r="BM112" s="336"/>
      <c r="BN112" s="336"/>
      <c r="BO112" s="336"/>
      <c r="BP112" s="336"/>
      <c r="BQ112" s="336"/>
      <c r="BR112" s="336"/>
      <c r="BS112" s="336"/>
      <c r="BT112" s="336"/>
      <c r="BU112" s="336"/>
      <c r="BV112" s="336"/>
    </row>
    <row r="113" spans="63:74" x14ac:dyDescent="0.25">
      <c r="BK113" s="336"/>
      <c r="BL113" s="336"/>
      <c r="BM113" s="336"/>
      <c r="BN113" s="336"/>
      <c r="BO113" s="336"/>
      <c r="BP113" s="336"/>
      <c r="BQ113" s="336"/>
      <c r="BR113" s="336"/>
      <c r="BS113" s="336"/>
      <c r="BT113" s="336"/>
      <c r="BU113" s="336"/>
      <c r="BV113" s="336"/>
    </row>
    <row r="114" spans="63:74" x14ac:dyDescent="0.25">
      <c r="BK114" s="336"/>
      <c r="BL114" s="336"/>
      <c r="BM114" s="336"/>
      <c r="BN114" s="336"/>
      <c r="BO114" s="336"/>
      <c r="BP114" s="336"/>
      <c r="BQ114" s="336"/>
      <c r="BR114" s="336"/>
      <c r="BS114" s="336"/>
      <c r="BT114" s="336"/>
      <c r="BU114" s="336"/>
      <c r="BV114" s="336"/>
    </row>
    <row r="115" spans="63:74" x14ac:dyDescent="0.25">
      <c r="BK115" s="336"/>
      <c r="BL115" s="336"/>
      <c r="BM115" s="336"/>
      <c r="BN115" s="336"/>
      <c r="BO115" s="336"/>
      <c r="BP115" s="336"/>
      <c r="BQ115" s="336"/>
      <c r="BR115" s="336"/>
      <c r="BS115" s="336"/>
      <c r="BT115" s="336"/>
      <c r="BU115" s="336"/>
      <c r="BV115" s="336"/>
    </row>
    <row r="116" spans="63:74" x14ac:dyDescent="0.25">
      <c r="BK116" s="336"/>
      <c r="BL116" s="336"/>
      <c r="BM116" s="336"/>
      <c r="BN116" s="336"/>
      <c r="BO116" s="336"/>
      <c r="BP116" s="336"/>
      <c r="BQ116" s="336"/>
      <c r="BR116" s="336"/>
      <c r="BS116" s="336"/>
      <c r="BT116" s="336"/>
      <c r="BU116" s="336"/>
      <c r="BV116" s="336"/>
    </row>
    <row r="117" spans="63:74" x14ac:dyDescent="0.25">
      <c r="BK117" s="336"/>
      <c r="BL117" s="336"/>
      <c r="BM117" s="336"/>
      <c r="BN117" s="336"/>
      <c r="BO117" s="336"/>
      <c r="BP117" s="336"/>
      <c r="BQ117" s="336"/>
      <c r="BR117" s="336"/>
      <c r="BS117" s="336"/>
      <c r="BT117" s="336"/>
      <c r="BU117" s="336"/>
      <c r="BV117" s="336"/>
    </row>
    <row r="118" spans="63:74" x14ac:dyDescent="0.25">
      <c r="BK118" s="336"/>
      <c r="BL118" s="336"/>
      <c r="BM118" s="336"/>
      <c r="BN118" s="336"/>
      <c r="BO118" s="336"/>
      <c r="BP118" s="336"/>
      <c r="BQ118" s="336"/>
      <c r="BR118" s="336"/>
      <c r="BS118" s="336"/>
      <c r="BT118" s="336"/>
      <c r="BU118" s="336"/>
      <c r="BV118" s="336"/>
    </row>
    <row r="119" spans="63:74" x14ac:dyDescent="0.25">
      <c r="BK119" s="336"/>
      <c r="BL119" s="336"/>
      <c r="BM119" s="336"/>
      <c r="BN119" s="336"/>
      <c r="BO119" s="336"/>
      <c r="BP119" s="336"/>
      <c r="BQ119" s="336"/>
      <c r="BR119" s="336"/>
      <c r="BS119" s="336"/>
      <c r="BT119" s="336"/>
      <c r="BU119" s="336"/>
      <c r="BV119" s="336"/>
    </row>
    <row r="120" spans="63:74" x14ac:dyDescent="0.25">
      <c r="BK120" s="336"/>
      <c r="BL120" s="336"/>
      <c r="BM120" s="336"/>
      <c r="BN120" s="336"/>
      <c r="BO120" s="336"/>
      <c r="BP120" s="336"/>
      <c r="BQ120" s="336"/>
      <c r="BR120" s="336"/>
      <c r="BS120" s="336"/>
      <c r="BT120" s="336"/>
      <c r="BU120" s="336"/>
      <c r="BV120" s="336"/>
    </row>
    <row r="121" spans="63:74" x14ac:dyDescent="0.25">
      <c r="BK121" s="336"/>
      <c r="BL121" s="336"/>
      <c r="BM121" s="336"/>
      <c r="BN121" s="336"/>
      <c r="BO121" s="336"/>
      <c r="BP121" s="336"/>
      <c r="BQ121" s="336"/>
      <c r="BR121" s="336"/>
      <c r="BS121" s="336"/>
      <c r="BT121" s="336"/>
      <c r="BU121" s="336"/>
      <c r="BV121" s="336"/>
    </row>
    <row r="122" spans="63:74" x14ac:dyDescent="0.25">
      <c r="BK122" s="336"/>
      <c r="BL122" s="336"/>
      <c r="BM122" s="336"/>
      <c r="BN122" s="336"/>
      <c r="BO122" s="336"/>
      <c r="BP122" s="336"/>
      <c r="BQ122" s="336"/>
      <c r="BR122" s="336"/>
      <c r="BS122" s="336"/>
      <c r="BT122" s="336"/>
      <c r="BU122" s="336"/>
      <c r="BV122" s="336"/>
    </row>
    <row r="123" spans="63:74" x14ac:dyDescent="0.25">
      <c r="BK123" s="336"/>
      <c r="BL123" s="336"/>
      <c r="BM123" s="336"/>
      <c r="BN123" s="336"/>
      <c r="BO123" s="336"/>
      <c r="BP123" s="336"/>
      <c r="BQ123" s="336"/>
      <c r="BR123" s="336"/>
      <c r="BS123" s="336"/>
      <c r="BT123" s="336"/>
      <c r="BU123" s="336"/>
      <c r="BV123" s="336"/>
    </row>
    <row r="124" spans="63:74" x14ac:dyDescent="0.25">
      <c r="BK124" s="336"/>
      <c r="BL124" s="336"/>
      <c r="BM124" s="336"/>
      <c r="BN124" s="336"/>
      <c r="BO124" s="336"/>
      <c r="BP124" s="336"/>
      <c r="BQ124" s="336"/>
      <c r="BR124" s="336"/>
      <c r="BS124" s="336"/>
      <c r="BT124" s="336"/>
      <c r="BU124" s="336"/>
      <c r="BV124" s="336"/>
    </row>
    <row r="125" spans="63:74" x14ac:dyDescent="0.25">
      <c r="BK125" s="336"/>
      <c r="BL125" s="336"/>
      <c r="BM125" s="336"/>
      <c r="BN125" s="336"/>
      <c r="BO125" s="336"/>
      <c r="BP125" s="336"/>
      <c r="BQ125" s="336"/>
      <c r="BR125" s="336"/>
      <c r="BS125" s="336"/>
      <c r="BT125" s="336"/>
      <c r="BU125" s="336"/>
      <c r="BV125" s="336"/>
    </row>
    <row r="126" spans="63:74" x14ac:dyDescent="0.25">
      <c r="BK126" s="336"/>
      <c r="BL126" s="336"/>
      <c r="BM126" s="336"/>
      <c r="BN126" s="336"/>
      <c r="BO126" s="336"/>
      <c r="BP126" s="336"/>
      <c r="BQ126" s="336"/>
      <c r="BR126" s="336"/>
      <c r="BS126" s="336"/>
      <c r="BT126" s="336"/>
      <c r="BU126" s="336"/>
      <c r="BV126" s="336"/>
    </row>
    <row r="127" spans="63:74" x14ac:dyDescent="0.25">
      <c r="BK127" s="336"/>
      <c r="BL127" s="336"/>
      <c r="BM127" s="336"/>
      <c r="BN127" s="336"/>
      <c r="BO127" s="336"/>
      <c r="BP127" s="336"/>
      <c r="BQ127" s="336"/>
      <c r="BR127" s="336"/>
      <c r="BS127" s="336"/>
      <c r="BT127" s="336"/>
      <c r="BU127" s="336"/>
      <c r="BV127" s="336"/>
    </row>
    <row r="128" spans="63:74" x14ac:dyDescent="0.25">
      <c r="BK128" s="336"/>
      <c r="BL128" s="336"/>
      <c r="BM128" s="336"/>
      <c r="BN128" s="336"/>
      <c r="BO128" s="336"/>
      <c r="BP128" s="336"/>
      <c r="BQ128" s="336"/>
      <c r="BR128" s="336"/>
      <c r="BS128" s="336"/>
      <c r="BT128" s="336"/>
      <c r="BU128" s="336"/>
      <c r="BV128" s="336"/>
    </row>
    <row r="129" spans="63:74" x14ac:dyDescent="0.25">
      <c r="BK129" s="336"/>
      <c r="BL129" s="336"/>
      <c r="BM129" s="336"/>
      <c r="BN129" s="336"/>
      <c r="BO129" s="336"/>
      <c r="BP129" s="336"/>
      <c r="BQ129" s="336"/>
      <c r="BR129" s="336"/>
      <c r="BS129" s="336"/>
      <c r="BT129" s="336"/>
      <c r="BU129" s="336"/>
      <c r="BV129" s="336"/>
    </row>
    <row r="130" spans="63:74" x14ac:dyDescent="0.25">
      <c r="BK130" s="336"/>
      <c r="BL130" s="336"/>
      <c r="BM130" s="336"/>
      <c r="BN130" s="336"/>
      <c r="BO130" s="336"/>
      <c r="BP130" s="336"/>
      <c r="BQ130" s="336"/>
      <c r="BR130" s="336"/>
      <c r="BS130" s="336"/>
      <c r="BT130" s="336"/>
      <c r="BU130" s="336"/>
      <c r="BV130" s="336"/>
    </row>
    <row r="131" spans="63:74" x14ac:dyDescent="0.25">
      <c r="BK131" s="336"/>
      <c r="BL131" s="336"/>
      <c r="BM131" s="336"/>
      <c r="BN131" s="336"/>
      <c r="BO131" s="336"/>
      <c r="BP131" s="336"/>
      <c r="BQ131" s="336"/>
      <c r="BR131" s="336"/>
      <c r="BS131" s="336"/>
      <c r="BT131" s="336"/>
      <c r="BU131" s="336"/>
      <c r="BV131" s="336"/>
    </row>
    <row r="132" spans="63:74" x14ac:dyDescent="0.25">
      <c r="BK132" s="336"/>
      <c r="BL132" s="336"/>
      <c r="BM132" s="336"/>
      <c r="BN132" s="336"/>
      <c r="BO132" s="336"/>
      <c r="BP132" s="336"/>
      <c r="BQ132" s="336"/>
      <c r="BR132" s="336"/>
      <c r="BS132" s="336"/>
      <c r="BT132" s="336"/>
      <c r="BU132" s="336"/>
      <c r="BV132" s="336"/>
    </row>
    <row r="133" spans="63:74" x14ac:dyDescent="0.25">
      <c r="BK133" s="336"/>
      <c r="BL133" s="336"/>
      <c r="BM133" s="336"/>
      <c r="BN133" s="336"/>
      <c r="BO133" s="336"/>
      <c r="BP133" s="336"/>
      <c r="BQ133" s="336"/>
      <c r="BR133" s="336"/>
      <c r="BS133" s="336"/>
      <c r="BT133" s="336"/>
      <c r="BU133" s="336"/>
      <c r="BV133" s="336"/>
    </row>
    <row r="134" spans="63:74" x14ac:dyDescent="0.25">
      <c r="BK134" s="336"/>
      <c r="BL134" s="336"/>
      <c r="BM134" s="336"/>
      <c r="BN134" s="336"/>
      <c r="BO134" s="336"/>
      <c r="BP134" s="336"/>
      <c r="BQ134" s="336"/>
      <c r="BR134" s="336"/>
      <c r="BS134" s="336"/>
      <c r="BT134" s="336"/>
      <c r="BU134" s="336"/>
      <c r="BV134" s="336"/>
    </row>
    <row r="135" spans="63:74" x14ac:dyDescent="0.25">
      <c r="BK135" s="336"/>
      <c r="BL135" s="336"/>
      <c r="BM135" s="336"/>
      <c r="BN135" s="336"/>
      <c r="BO135" s="336"/>
      <c r="BP135" s="336"/>
      <c r="BQ135" s="336"/>
      <c r="BR135" s="336"/>
      <c r="BS135" s="336"/>
      <c r="BT135" s="336"/>
      <c r="BU135" s="336"/>
      <c r="BV135" s="336"/>
    </row>
    <row r="136" spans="63:74" x14ac:dyDescent="0.25">
      <c r="BK136" s="336"/>
      <c r="BL136" s="336"/>
      <c r="BM136" s="336"/>
      <c r="BN136" s="336"/>
      <c r="BO136" s="336"/>
      <c r="BP136" s="336"/>
      <c r="BQ136" s="336"/>
      <c r="BR136" s="336"/>
      <c r="BS136" s="336"/>
      <c r="BT136" s="336"/>
      <c r="BU136" s="336"/>
      <c r="BV136" s="336"/>
    </row>
    <row r="137" spans="63:74" x14ac:dyDescent="0.25">
      <c r="BK137" s="336"/>
      <c r="BL137" s="336"/>
      <c r="BM137" s="336"/>
      <c r="BN137" s="336"/>
      <c r="BO137" s="336"/>
      <c r="BP137" s="336"/>
      <c r="BQ137" s="336"/>
      <c r="BR137" s="336"/>
      <c r="BS137" s="336"/>
      <c r="BT137" s="336"/>
      <c r="BU137" s="336"/>
      <c r="BV137" s="336"/>
    </row>
    <row r="138" spans="63:74" x14ac:dyDescent="0.25">
      <c r="BK138" s="336"/>
      <c r="BL138" s="336"/>
      <c r="BM138" s="336"/>
      <c r="BN138" s="336"/>
      <c r="BO138" s="336"/>
      <c r="BP138" s="336"/>
      <c r="BQ138" s="336"/>
      <c r="BR138" s="336"/>
      <c r="BS138" s="336"/>
      <c r="BT138" s="336"/>
      <c r="BU138" s="336"/>
      <c r="BV138" s="336"/>
    </row>
    <row r="139" spans="63:74" x14ac:dyDescent="0.25">
      <c r="BK139" s="336"/>
      <c r="BL139" s="336"/>
      <c r="BM139" s="336"/>
      <c r="BN139" s="336"/>
      <c r="BO139" s="336"/>
      <c r="BP139" s="336"/>
      <c r="BQ139" s="336"/>
      <c r="BR139" s="336"/>
      <c r="BS139" s="336"/>
      <c r="BT139" s="336"/>
      <c r="BU139" s="336"/>
      <c r="BV139" s="336"/>
    </row>
    <row r="140" spans="63:74" x14ac:dyDescent="0.25">
      <c r="BK140" s="336"/>
      <c r="BL140" s="336"/>
      <c r="BM140" s="336"/>
      <c r="BN140" s="336"/>
      <c r="BO140" s="336"/>
      <c r="BP140" s="336"/>
      <c r="BQ140" s="336"/>
      <c r="BR140" s="336"/>
      <c r="BS140" s="336"/>
      <c r="BT140" s="336"/>
      <c r="BU140" s="336"/>
      <c r="BV140" s="336"/>
    </row>
    <row r="141" spans="63:74" x14ac:dyDescent="0.25">
      <c r="BK141" s="336"/>
      <c r="BL141" s="336"/>
      <c r="BM141" s="336"/>
      <c r="BN141" s="336"/>
      <c r="BO141" s="336"/>
      <c r="BP141" s="336"/>
      <c r="BQ141" s="336"/>
      <c r="BR141" s="336"/>
      <c r="BS141" s="336"/>
      <c r="BT141" s="336"/>
      <c r="BU141" s="336"/>
      <c r="BV141" s="336"/>
    </row>
    <row r="142" spans="63:74" x14ac:dyDescent="0.25">
      <c r="BK142" s="336"/>
      <c r="BL142" s="336"/>
      <c r="BM142" s="336"/>
      <c r="BN142" s="336"/>
      <c r="BO142" s="336"/>
      <c r="BP142" s="336"/>
      <c r="BQ142" s="336"/>
      <c r="BR142" s="336"/>
      <c r="BS142" s="336"/>
      <c r="BT142" s="336"/>
      <c r="BU142" s="336"/>
      <c r="BV142" s="336"/>
    </row>
    <row r="143" spans="63:74" x14ac:dyDescent="0.25">
      <c r="BK143" s="336"/>
      <c r="BL143" s="336"/>
      <c r="BM143" s="336"/>
      <c r="BN143" s="336"/>
      <c r="BO143" s="336"/>
      <c r="BP143" s="336"/>
      <c r="BQ143" s="336"/>
      <c r="BR143" s="336"/>
      <c r="BS143" s="336"/>
      <c r="BT143" s="336"/>
      <c r="BU143" s="336"/>
      <c r="BV143" s="336"/>
    </row>
    <row r="144" spans="63:74" x14ac:dyDescent="0.25">
      <c r="BK144" s="336"/>
      <c r="BL144" s="336"/>
      <c r="BM144" s="336"/>
      <c r="BN144" s="336"/>
      <c r="BO144" s="336"/>
      <c r="BP144" s="336"/>
      <c r="BQ144" s="336"/>
      <c r="BR144" s="336"/>
      <c r="BS144" s="336"/>
      <c r="BT144" s="336"/>
      <c r="BU144" s="336"/>
      <c r="BV144" s="336"/>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W25" activePane="bottomRight" state="frozen"/>
      <selection activeCell="BF63" sqref="BF63"/>
      <selection pane="topRight" activeCell="BF63" sqref="BF63"/>
      <selection pane="bottomLeft" activeCell="BF63" sqref="BF63"/>
      <selection pane="bottomRight" activeCell="BA6" sqref="BA6:BA64"/>
    </sheetView>
  </sheetViews>
  <sheetFormatPr defaultColWidth="11" defaultRowHeight="10.5" x14ac:dyDescent="0.25"/>
  <cols>
    <col min="1" max="1" width="10.54296875" style="491" customWidth="1"/>
    <col min="2" max="2" width="27" style="491" customWidth="1"/>
    <col min="3" max="55" width="6.54296875" style="491" customWidth="1"/>
    <col min="56" max="58" width="6.54296875" style="618" customWidth="1"/>
    <col min="59" max="74" width="6.54296875" style="491" customWidth="1"/>
    <col min="75" max="238" width="11" style="491"/>
    <col min="239" max="239" width="1.54296875" style="491" customWidth="1"/>
    <col min="240" max="16384" width="11" style="491"/>
  </cols>
  <sheetData>
    <row r="1" spans="1:74" ht="12.75" customHeight="1" x14ac:dyDescent="0.3">
      <c r="A1" s="758" t="s">
        <v>792</v>
      </c>
      <c r="B1" s="490" t="s">
        <v>1311</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3">
      <c r="A2" s="759"/>
      <c r="B2" s="486" t="str">
        <f>"U.S. Energy Information Administration  |  Short-Term Energy Outlook  - "&amp;Dates!D1</f>
        <v>U.S. Energy Information Administration  |  Short-Term Energy Outlook  - April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493"/>
      <c r="B3" s="494"/>
      <c r="C3" s="761">
        <f>Dates!D3</f>
        <v>2018</v>
      </c>
      <c r="D3" s="762"/>
      <c r="E3" s="762"/>
      <c r="F3" s="762"/>
      <c r="G3" s="762"/>
      <c r="H3" s="762"/>
      <c r="I3" s="762"/>
      <c r="J3" s="762"/>
      <c r="K3" s="762"/>
      <c r="L3" s="762"/>
      <c r="M3" s="762"/>
      <c r="N3" s="814"/>
      <c r="O3" s="761">
        <f>C3+1</f>
        <v>2019</v>
      </c>
      <c r="P3" s="762"/>
      <c r="Q3" s="762"/>
      <c r="R3" s="762"/>
      <c r="S3" s="762"/>
      <c r="T3" s="762"/>
      <c r="U3" s="762"/>
      <c r="V3" s="762"/>
      <c r="W3" s="762"/>
      <c r="X3" s="762"/>
      <c r="Y3" s="762"/>
      <c r="Z3" s="814"/>
      <c r="AA3" s="761">
        <f>O3+1</f>
        <v>2020</v>
      </c>
      <c r="AB3" s="762"/>
      <c r="AC3" s="762"/>
      <c r="AD3" s="762"/>
      <c r="AE3" s="762"/>
      <c r="AF3" s="762"/>
      <c r="AG3" s="762"/>
      <c r="AH3" s="762"/>
      <c r="AI3" s="762"/>
      <c r="AJ3" s="762"/>
      <c r="AK3" s="762"/>
      <c r="AL3" s="814"/>
      <c r="AM3" s="761">
        <f>AA3+1</f>
        <v>2021</v>
      </c>
      <c r="AN3" s="762"/>
      <c r="AO3" s="762"/>
      <c r="AP3" s="762"/>
      <c r="AQ3" s="762"/>
      <c r="AR3" s="762"/>
      <c r="AS3" s="762"/>
      <c r="AT3" s="762"/>
      <c r="AU3" s="762"/>
      <c r="AV3" s="762"/>
      <c r="AW3" s="762"/>
      <c r="AX3" s="814"/>
      <c r="AY3" s="761">
        <f>AM3+1</f>
        <v>2022</v>
      </c>
      <c r="AZ3" s="762"/>
      <c r="BA3" s="762"/>
      <c r="BB3" s="762"/>
      <c r="BC3" s="762"/>
      <c r="BD3" s="762"/>
      <c r="BE3" s="762"/>
      <c r="BF3" s="762"/>
      <c r="BG3" s="762"/>
      <c r="BH3" s="762"/>
      <c r="BI3" s="762"/>
      <c r="BJ3" s="814"/>
      <c r="BK3" s="761">
        <f>AY3+1</f>
        <v>2023</v>
      </c>
      <c r="BL3" s="762"/>
      <c r="BM3" s="762"/>
      <c r="BN3" s="762"/>
      <c r="BO3" s="762"/>
      <c r="BP3" s="762"/>
      <c r="BQ3" s="762"/>
      <c r="BR3" s="762"/>
      <c r="BS3" s="762"/>
      <c r="BT3" s="762"/>
      <c r="BU3" s="762"/>
      <c r="BV3" s="814"/>
    </row>
    <row r="4" spans="1:74" ht="12.75" customHeight="1" x14ac:dyDescent="0.25">
      <c r="A4" s="493"/>
      <c r="B4" s="495"/>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493"/>
      <c r="B5" s="129" t="s">
        <v>338</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5" customHeight="1" x14ac:dyDescent="0.25">
      <c r="A6" s="499" t="s">
        <v>1185</v>
      </c>
      <c r="B6" s="500" t="s">
        <v>82</v>
      </c>
      <c r="C6" s="690">
        <v>101.46884383</v>
      </c>
      <c r="D6" s="690">
        <v>90.701945471000002</v>
      </c>
      <c r="E6" s="690">
        <v>98.596730418999996</v>
      </c>
      <c r="F6" s="690">
        <v>90.614381231999999</v>
      </c>
      <c r="G6" s="690">
        <v>107.01353236</v>
      </c>
      <c r="H6" s="690">
        <v>122.17188350000001</v>
      </c>
      <c r="I6" s="690">
        <v>155.26442144999999</v>
      </c>
      <c r="J6" s="690">
        <v>152.15037243</v>
      </c>
      <c r="K6" s="690">
        <v>132.99212682999999</v>
      </c>
      <c r="L6" s="690">
        <v>114.53268342</v>
      </c>
      <c r="M6" s="690">
        <v>99.418949646000002</v>
      </c>
      <c r="N6" s="690">
        <v>100.89623151000001</v>
      </c>
      <c r="O6" s="690">
        <v>112.14362267999999</v>
      </c>
      <c r="P6" s="690">
        <v>103.94932439</v>
      </c>
      <c r="Q6" s="690">
        <v>107.124385</v>
      </c>
      <c r="R6" s="690">
        <v>95.860548606999998</v>
      </c>
      <c r="S6" s="690">
        <v>108.44487992000001</v>
      </c>
      <c r="T6" s="690">
        <v>128.92958418000001</v>
      </c>
      <c r="U6" s="690">
        <v>162.24936177000001</v>
      </c>
      <c r="V6" s="690">
        <v>165.14040041999999</v>
      </c>
      <c r="W6" s="690">
        <v>140.48253201</v>
      </c>
      <c r="X6" s="690">
        <v>121.93402791</v>
      </c>
      <c r="Y6" s="690">
        <v>108.68300562</v>
      </c>
      <c r="Z6" s="690">
        <v>122.19755222000001</v>
      </c>
      <c r="AA6" s="690">
        <v>126.24547738</v>
      </c>
      <c r="AB6" s="690">
        <v>119.0378613</v>
      </c>
      <c r="AC6" s="690">
        <v>117.05019351999999</v>
      </c>
      <c r="AD6" s="690">
        <v>102.37215216</v>
      </c>
      <c r="AE6" s="690">
        <v>108.90895087</v>
      </c>
      <c r="AF6" s="690">
        <v>134.22890329000001</v>
      </c>
      <c r="AG6" s="690">
        <v>171.95924765000001</v>
      </c>
      <c r="AH6" s="690">
        <v>164.06324000999999</v>
      </c>
      <c r="AI6" s="690">
        <v>132.77697932999999</v>
      </c>
      <c r="AJ6" s="690">
        <v>123.08000351</v>
      </c>
      <c r="AK6" s="690">
        <v>101.45119788</v>
      </c>
      <c r="AL6" s="690">
        <v>118.38523060999999</v>
      </c>
      <c r="AM6" s="690">
        <v>116.59661709</v>
      </c>
      <c r="AN6" s="690">
        <v>103.85622197000001</v>
      </c>
      <c r="AO6" s="690">
        <v>98.821855170000006</v>
      </c>
      <c r="AP6" s="690">
        <v>99.318467897000005</v>
      </c>
      <c r="AQ6" s="690">
        <v>106.13505929999999</v>
      </c>
      <c r="AR6" s="690">
        <v>140.28163185</v>
      </c>
      <c r="AS6" s="690">
        <v>160.41128573</v>
      </c>
      <c r="AT6" s="690">
        <v>163.68224099</v>
      </c>
      <c r="AU6" s="690">
        <v>129.81307362000001</v>
      </c>
      <c r="AV6" s="690">
        <v>122.99712536</v>
      </c>
      <c r="AW6" s="690">
        <v>113.70979653000001</v>
      </c>
      <c r="AX6" s="690">
        <v>118.01187375000001</v>
      </c>
      <c r="AY6" s="690">
        <v>126.91533391999999</v>
      </c>
      <c r="AZ6" s="690">
        <v>106.1001</v>
      </c>
      <c r="BA6" s="690">
        <v>103.5925</v>
      </c>
      <c r="BB6" s="691">
        <v>91.319419999999994</v>
      </c>
      <c r="BC6" s="691">
        <v>98.282380000000003</v>
      </c>
      <c r="BD6" s="691">
        <v>130.6815</v>
      </c>
      <c r="BE6" s="691">
        <v>162.90110000000001</v>
      </c>
      <c r="BF6" s="691">
        <v>155.66229999999999</v>
      </c>
      <c r="BG6" s="691">
        <v>118.45229999999999</v>
      </c>
      <c r="BH6" s="691">
        <v>110.01300000000001</v>
      </c>
      <c r="BI6" s="691">
        <v>97.752510000000001</v>
      </c>
      <c r="BJ6" s="691">
        <v>105.48180000000001</v>
      </c>
      <c r="BK6" s="691">
        <v>114.1105</v>
      </c>
      <c r="BL6" s="691">
        <v>97.999049999999997</v>
      </c>
      <c r="BM6" s="691">
        <v>93.097200000000001</v>
      </c>
      <c r="BN6" s="691">
        <v>96.194590000000005</v>
      </c>
      <c r="BO6" s="691">
        <v>103.4862</v>
      </c>
      <c r="BP6" s="691">
        <v>134.17009999999999</v>
      </c>
      <c r="BQ6" s="691">
        <v>167.00559999999999</v>
      </c>
      <c r="BR6" s="691">
        <v>160.62039999999999</v>
      </c>
      <c r="BS6" s="691">
        <v>125.4406</v>
      </c>
      <c r="BT6" s="691">
        <v>114.8977</v>
      </c>
      <c r="BU6" s="691">
        <v>102.4609</v>
      </c>
      <c r="BV6" s="691">
        <v>111.2696</v>
      </c>
    </row>
    <row r="7" spans="1:74" ht="11.15" customHeight="1" x14ac:dyDescent="0.25">
      <c r="A7" s="499" t="s">
        <v>1186</v>
      </c>
      <c r="B7" s="500" t="s">
        <v>81</v>
      </c>
      <c r="C7" s="690">
        <v>118.55718843</v>
      </c>
      <c r="D7" s="690">
        <v>81.399063036000001</v>
      </c>
      <c r="E7" s="690">
        <v>79.982640982000007</v>
      </c>
      <c r="F7" s="690">
        <v>72.787438085000005</v>
      </c>
      <c r="G7" s="690">
        <v>84.633934697000001</v>
      </c>
      <c r="H7" s="690">
        <v>100.89371229</v>
      </c>
      <c r="I7" s="690">
        <v>114.74880582</v>
      </c>
      <c r="J7" s="690">
        <v>114.51628681</v>
      </c>
      <c r="K7" s="690">
        <v>95.961853060999999</v>
      </c>
      <c r="L7" s="690">
        <v>86.736176536000002</v>
      </c>
      <c r="M7" s="690">
        <v>92.257715325000007</v>
      </c>
      <c r="N7" s="690">
        <v>99.698195503999997</v>
      </c>
      <c r="O7" s="690">
        <v>100.29441031</v>
      </c>
      <c r="P7" s="690">
        <v>79.381749474000003</v>
      </c>
      <c r="Q7" s="690">
        <v>77.819348923999996</v>
      </c>
      <c r="R7" s="690">
        <v>59.426201405</v>
      </c>
      <c r="S7" s="690">
        <v>71.387602418</v>
      </c>
      <c r="T7" s="690">
        <v>78.042789175999999</v>
      </c>
      <c r="U7" s="690">
        <v>100.22471278</v>
      </c>
      <c r="V7" s="690">
        <v>93.516602250999995</v>
      </c>
      <c r="W7" s="690">
        <v>85.215956883999993</v>
      </c>
      <c r="X7" s="690">
        <v>66.311207828999997</v>
      </c>
      <c r="Y7" s="690">
        <v>75.046173737999993</v>
      </c>
      <c r="Z7" s="690">
        <v>72.065240101000001</v>
      </c>
      <c r="AA7" s="690">
        <v>64.563948737000004</v>
      </c>
      <c r="AB7" s="690">
        <v>55.665121610999996</v>
      </c>
      <c r="AC7" s="690">
        <v>50.230395651999999</v>
      </c>
      <c r="AD7" s="690">
        <v>40.233843508</v>
      </c>
      <c r="AE7" s="690">
        <v>46.090292931</v>
      </c>
      <c r="AF7" s="690">
        <v>64.863443848000003</v>
      </c>
      <c r="AG7" s="690">
        <v>89.245923423999997</v>
      </c>
      <c r="AH7" s="690">
        <v>90.695629866999994</v>
      </c>
      <c r="AI7" s="690">
        <v>67.924857051000004</v>
      </c>
      <c r="AJ7" s="690">
        <v>59.338810713000001</v>
      </c>
      <c r="AK7" s="690">
        <v>60.748456773999997</v>
      </c>
      <c r="AL7" s="690">
        <v>78.100861441000006</v>
      </c>
      <c r="AM7" s="690">
        <v>81.011720847000007</v>
      </c>
      <c r="AN7" s="690">
        <v>87.399156980000001</v>
      </c>
      <c r="AO7" s="690">
        <v>61.575755113</v>
      </c>
      <c r="AP7" s="690">
        <v>53.548991868999998</v>
      </c>
      <c r="AQ7" s="690">
        <v>63.416443581000003</v>
      </c>
      <c r="AR7" s="690">
        <v>86.849916563999997</v>
      </c>
      <c r="AS7" s="690">
        <v>101.09221939</v>
      </c>
      <c r="AT7" s="690">
        <v>101.41276136</v>
      </c>
      <c r="AU7" s="690">
        <v>78.370599313</v>
      </c>
      <c r="AV7" s="690">
        <v>62.127487614000003</v>
      </c>
      <c r="AW7" s="690">
        <v>56.625886893000001</v>
      </c>
      <c r="AX7" s="690">
        <v>59.373083844999996</v>
      </c>
      <c r="AY7" s="690">
        <v>86.986205913000006</v>
      </c>
      <c r="AZ7" s="690">
        <v>72.334919999999997</v>
      </c>
      <c r="BA7" s="690">
        <v>59.320320000000002</v>
      </c>
      <c r="BB7" s="691">
        <v>53.371949999999998</v>
      </c>
      <c r="BC7" s="691">
        <v>64.409480000000002</v>
      </c>
      <c r="BD7" s="691">
        <v>82.530460000000005</v>
      </c>
      <c r="BE7" s="691">
        <v>99.45626</v>
      </c>
      <c r="BF7" s="691">
        <v>99.212940000000003</v>
      </c>
      <c r="BG7" s="691">
        <v>84.182450000000003</v>
      </c>
      <c r="BH7" s="691">
        <v>70.884649999999993</v>
      </c>
      <c r="BI7" s="691">
        <v>69.113150000000005</v>
      </c>
      <c r="BJ7" s="691">
        <v>77.695049999999995</v>
      </c>
      <c r="BK7" s="691">
        <v>82.825890000000001</v>
      </c>
      <c r="BL7" s="691">
        <v>72.847120000000004</v>
      </c>
      <c r="BM7" s="691">
        <v>65.859269999999995</v>
      </c>
      <c r="BN7" s="691">
        <v>48.807259999999999</v>
      </c>
      <c r="BO7" s="691">
        <v>58.370579999999997</v>
      </c>
      <c r="BP7" s="691">
        <v>75.101179999999999</v>
      </c>
      <c r="BQ7" s="691">
        <v>93.558099999999996</v>
      </c>
      <c r="BR7" s="691">
        <v>92.301469999999995</v>
      </c>
      <c r="BS7" s="691">
        <v>74.326490000000007</v>
      </c>
      <c r="BT7" s="691">
        <v>61.812460000000002</v>
      </c>
      <c r="BU7" s="691">
        <v>60.975409999999997</v>
      </c>
      <c r="BV7" s="691">
        <v>71.309569999999994</v>
      </c>
    </row>
    <row r="8" spans="1:74" ht="11.15" customHeight="1" x14ac:dyDescent="0.25">
      <c r="A8" s="501" t="s">
        <v>1187</v>
      </c>
      <c r="B8" s="502" t="s">
        <v>84</v>
      </c>
      <c r="C8" s="690">
        <v>74.649039999999999</v>
      </c>
      <c r="D8" s="690">
        <v>64.790030000000002</v>
      </c>
      <c r="E8" s="690">
        <v>67.032656000000003</v>
      </c>
      <c r="F8" s="690">
        <v>59.133155000000002</v>
      </c>
      <c r="G8" s="690">
        <v>67.320248000000007</v>
      </c>
      <c r="H8" s="690">
        <v>69.687556000000001</v>
      </c>
      <c r="I8" s="690">
        <v>72.456008999999995</v>
      </c>
      <c r="J8" s="690">
        <v>72.282466999999997</v>
      </c>
      <c r="K8" s="690">
        <v>64.724753000000007</v>
      </c>
      <c r="L8" s="690">
        <v>59.396904999999997</v>
      </c>
      <c r="M8" s="690">
        <v>63.954369999999997</v>
      </c>
      <c r="N8" s="690">
        <v>71.657287999999994</v>
      </c>
      <c r="O8" s="690">
        <v>73.700844000000004</v>
      </c>
      <c r="P8" s="690">
        <v>64.714894000000001</v>
      </c>
      <c r="Q8" s="690">
        <v>65.079690999999997</v>
      </c>
      <c r="R8" s="690">
        <v>60.580927000000003</v>
      </c>
      <c r="S8" s="690">
        <v>67.123546000000005</v>
      </c>
      <c r="T8" s="690">
        <v>68.804879</v>
      </c>
      <c r="U8" s="690">
        <v>72.198594999999997</v>
      </c>
      <c r="V8" s="690">
        <v>71.910684000000003</v>
      </c>
      <c r="W8" s="690">
        <v>66.063580000000002</v>
      </c>
      <c r="X8" s="690">
        <v>62.032622000000003</v>
      </c>
      <c r="Y8" s="690">
        <v>64.125425000000007</v>
      </c>
      <c r="Z8" s="690">
        <v>73.073575000000005</v>
      </c>
      <c r="AA8" s="690">
        <v>74.169646</v>
      </c>
      <c r="AB8" s="690">
        <v>65.910573999999997</v>
      </c>
      <c r="AC8" s="690">
        <v>63.997210000000003</v>
      </c>
      <c r="AD8" s="690">
        <v>59.170015999999997</v>
      </c>
      <c r="AE8" s="690">
        <v>64.337969999999999</v>
      </c>
      <c r="AF8" s="690">
        <v>67.205083000000002</v>
      </c>
      <c r="AG8" s="690">
        <v>69.385440000000003</v>
      </c>
      <c r="AH8" s="690">
        <v>68.982186999999996</v>
      </c>
      <c r="AI8" s="690">
        <v>65.727316999999999</v>
      </c>
      <c r="AJ8" s="690">
        <v>59.362465</v>
      </c>
      <c r="AK8" s="690">
        <v>61.759976999999999</v>
      </c>
      <c r="AL8" s="690">
        <v>69.870977999999994</v>
      </c>
      <c r="AM8" s="690">
        <v>71.732462999999996</v>
      </c>
      <c r="AN8" s="690">
        <v>62.954160000000002</v>
      </c>
      <c r="AO8" s="690">
        <v>63.708238000000001</v>
      </c>
      <c r="AP8" s="690">
        <v>57.092024000000002</v>
      </c>
      <c r="AQ8" s="690">
        <v>63.394114999999999</v>
      </c>
      <c r="AR8" s="690">
        <v>66.070373000000004</v>
      </c>
      <c r="AS8" s="690">
        <v>68.831592999999998</v>
      </c>
      <c r="AT8" s="690">
        <v>69.471331000000006</v>
      </c>
      <c r="AU8" s="690">
        <v>64.483542999999997</v>
      </c>
      <c r="AV8" s="690">
        <v>56.944504999999999</v>
      </c>
      <c r="AW8" s="690">
        <v>62.749318000000002</v>
      </c>
      <c r="AX8" s="690">
        <v>70.719836999999998</v>
      </c>
      <c r="AY8" s="690">
        <v>70.576875000000001</v>
      </c>
      <c r="AZ8" s="690">
        <v>61.944240000000001</v>
      </c>
      <c r="BA8" s="690">
        <v>63.247190000000003</v>
      </c>
      <c r="BB8" s="691">
        <v>56.696840000000002</v>
      </c>
      <c r="BC8" s="691">
        <v>67.529179999999997</v>
      </c>
      <c r="BD8" s="691">
        <v>67.801259999999999</v>
      </c>
      <c r="BE8" s="691">
        <v>69.671599999999998</v>
      </c>
      <c r="BF8" s="691">
        <v>69.671599999999998</v>
      </c>
      <c r="BG8" s="691">
        <v>65.010499999999993</v>
      </c>
      <c r="BH8" s="691">
        <v>59.096110000000003</v>
      </c>
      <c r="BI8" s="691">
        <v>62.475119999999997</v>
      </c>
      <c r="BJ8" s="691">
        <v>70.507750000000001</v>
      </c>
      <c r="BK8" s="691">
        <v>70.559399999999997</v>
      </c>
      <c r="BL8" s="691">
        <v>62.670819999999999</v>
      </c>
      <c r="BM8" s="691">
        <v>62.46707</v>
      </c>
      <c r="BN8" s="691">
        <v>55.547980000000003</v>
      </c>
      <c r="BO8" s="691">
        <v>64.900700000000001</v>
      </c>
      <c r="BP8" s="691">
        <v>67.659859999999995</v>
      </c>
      <c r="BQ8" s="691">
        <v>70.524910000000006</v>
      </c>
      <c r="BR8" s="691">
        <v>70.531760000000006</v>
      </c>
      <c r="BS8" s="691">
        <v>66.392269999999996</v>
      </c>
      <c r="BT8" s="691">
        <v>62.060540000000003</v>
      </c>
      <c r="BU8" s="691">
        <v>65.750439999999998</v>
      </c>
      <c r="BV8" s="691">
        <v>70.979839999999996</v>
      </c>
    </row>
    <row r="9" spans="1:74" ht="11.15" customHeight="1" x14ac:dyDescent="0.25">
      <c r="A9" s="501" t="s">
        <v>1188</v>
      </c>
      <c r="B9" s="502" t="s">
        <v>347</v>
      </c>
      <c r="C9" s="690">
        <v>58.013594380999997</v>
      </c>
      <c r="D9" s="690">
        <v>55.688148927999997</v>
      </c>
      <c r="E9" s="690">
        <v>61.296909888999998</v>
      </c>
      <c r="F9" s="690">
        <v>63.984727444999997</v>
      </c>
      <c r="G9" s="690">
        <v>64.913725088999996</v>
      </c>
      <c r="H9" s="690">
        <v>63.460733873000002</v>
      </c>
      <c r="I9" s="690">
        <v>52.246438075</v>
      </c>
      <c r="J9" s="690">
        <v>52.438896819999997</v>
      </c>
      <c r="K9" s="690">
        <v>47.185778225999996</v>
      </c>
      <c r="L9" s="690">
        <v>49.249546043999999</v>
      </c>
      <c r="M9" s="690">
        <v>51.297141826000001</v>
      </c>
      <c r="N9" s="690">
        <v>53.962943154000001</v>
      </c>
      <c r="O9" s="690">
        <v>56.377086194</v>
      </c>
      <c r="P9" s="690">
        <v>52.632515523999999</v>
      </c>
      <c r="Q9" s="690">
        <v>61.476279128000002</v>
      </c>
      <c r="R9" s="690">
        <v>66.545574664</v>
      </c>
      <c r="S9" s="690">
        <v>68.324300437999995</v>
      </c>
      <c r="T9" s="690">
        <v>61.904381397999998</v>
      </c>
      <c r="U9" s="690">
        <v>58.801177152999998</v>
      </c>
      <c r="V9" s="690">
        <v>54.198077822000002</v>
      </c>
      <c r="W9" s="690">
        <v>53.395862393999998</v>
      </c>
      <c r="X9" s="690">
        <v>55.206970798</v>
      </c>
      <c r="Y9" s="690">
        <v>52.807539712000001</v>
      </c>
      <c r="Z9" s="690">
        <v>54.993731965999999</v>
      </c>
      <c r="AA9" s="690">
        <v>60.458993206000002</v>
      </c>
      <c r="AB9" s="690">
        <v>63.771547431999998</v>
      </c>
      <c r="AC9" s="690">
        <v>63.025730893999999</v>
      </c>
      <c r="AD9" s="690">
        <v>64.074704686999993</v>
      </c>
      <c r="AE9" s="690">
        <v>71.287911554000004</v>
      </c>
      <c r="AF9" s="690">
        <v>70.944862358999998</v>
      </c>
      <c r="AG9" s="690">
        <v>63.583396364999999</v>
      </c>
      <c r="AH9" s="690">
        <v>59.122898124000002</v>
      </c>
      <c r="AI9" s="690">
        <v>52.804779717000002</v>
      </c>
      <c r="AJ9" s="690">
        <v>57.833716844000001</v>
      </c>
      <c r="AK9" s="690">
        <v>63.065824614999997</v>
      </c>
      <c r="AL9" s="690">
        <v>62.026754752000002</v>
      </c>
      <c r="AM9" s="690">
        <v>65.516313819000004</v>
      </c>
      <c r="AN9" s="690">
        <v>58.183047002999999</v>
      </c>
      <c r="AO9" s="690">
        <v>74.209317326999994</v>
      </c>
      <c r="AP9" s="690">
        <v>69.213292163000006</v>
      </c>
      <c r="AQ9" s="690">
        <v>72.04735617</v>
      </c>
      <c r="AR9" s="690">
        <v>66.046587243000005</v>
      </c>
      <c r="AS9" s="690">
        <v>59.113444622999999</v>
      </c>
      <c r="AT9" s="690">
        <v>63.117309716000001</v>
      </c>
      <c r="AU9" s="690">
        <v>61.107793768000001</v>
      </c>
      <c r="AV9" s="690">
        <v>62.975638242000002</v>
      </c>
      <c r="AW9" s="690">
        <v>67.410455161000002</v>
      </c>
      <c r="AX9" s="690">
        <v>76.214618643999998</v>
      </c>
      <c r="AY9" s="690">
        <v>76.702310298</v>
      </c>
      <c r="AZ9" s="690">
        <v>67.693899999999999</v>
      </c>
      <c r="BA9" s="690">
        <v>81.882620000000003</v>
      </c>
      <c r="BB9" s="691">
        <v>82.28013</v>
      </c>
      <c r="BC9" s="691">
        <v>83.918580000000006</v>
      </c>
      <c r="BD9" s="691">
        <v>74.999409999999997</v>
      </c>
      <c r="BE9" s="691">
        <v>67.71557</v>
      </c>
      <c r="BF9" s="691">
        <v>68.49776</v>
      </c>
      <c r="BG9" s="691">
        <v>66.979920000000007</v>
      </c>
      <c r="BH9" s="691">
        <v>67.584130000000002</v>
      </c>
      <c r="BI9" s="691">
        <v>71.100189999999998</v>
      </c>
      <c r="BJ9" s="691">
        <v>76.58663</v>
      </c>
      <c r="BK9" s="691">
        <v>77.908510000000007</v>
      </c>
      <c r="BL9" s="691">
        <v>72.233490000000003</v>
      </c>
      <c r="BM9" s="691">
        <v>88.221739999999997</v>
      </c>
      <c r="BN9" s="691">
        <v>87.185850000000002</v>
      </c>
      <c r="BO9" s="691">
        <v>91.214150000000004</v>
      </c>
      <c r="BP9" s="691">
        <v>81.226619999999997</v>
      </c>
      <c r="BQ9" s="691">
        <v>73.341229999999996</v>
      </c>
      <c r="BR9" s="691">
        <v>74.450779999999995</v>
      </c>
      <c r="BS9" s="691">
        <v>72.629360000000005</v>
      </c>
      <c r="BT9" s="691">
        <v>72.956950000000006</v>
      </c>
      <c r="BU9" s="691">
        <v>75.294799999999995</v>
      </c>
      <c r="BV9" s="691">
        <v>81.997699999999995</v>
      </c>
    </row>
    <row r="10" spans="1:74" ht="11.15" customHeight="1" x14ac:dyDescent="0.25">
      <c r="A10" s="501" t="s">
        <v>1189</v>
      </c>
      <c r="B10" s="502" t="s">
        <v>349</v>
      </c>
      <c r="C10" s="690">
        <v>24.96201993</v>
      </c>
      <c r="D10" s="690">
        <v>24.793710240999999</v>
      </c>
      <c r="E10" s="690">
        <v>25.752148085000002</v>
      </c>
      <c r="F10" s="690">
        <v>27.989979192</v>
      </c>
      <c r="G10" s="690">
        <v>30.318598342000001</v>
      </c>
      <c r="H10" s="690">
        <v>27.502186480999999</v>
      </c>
      <c r="I10" s="690">
        <v>25.002925764</v>
      </c>
      <c r="J10" s="690">
        <v>21.908293526000001</v>
      </c>
      <c r="K10" s="690">
        <v>19.059726191999999</v>
      </c>
      <c r="L10" s="690">
        <v>19.426419968000001</v>
      </c>
      <c r="M10" s="690">
        <v>21.780770564000001</v>
      </c>
      <c r="N10" s="690">
        <v>22.650886192000002</v>
      </c>
      <c r="O10" s="690">
        <v>24.657851542</v>
      </c>
      <c r="P10" s="690">
        <v>22.772000198000001</v>
      </c>
      <c r="Q10" s="690">
        <v>26.207664605000002</v>
      </c>
      <c r="R10" s="690">
        <v>27.695002240000001</v>
      </c>
      <c r="S10" s="690">
        <v>31.856523539000001</v>
      </c>
      <c r="T10" s="690">
        <v>27.964864186</v>
      </c>
      <c r="U10" s="690">
        <v>24.787959910000001</v>
      </c>
      <c r="V10" s="690">
        <v>22.504343480999999</v>
      </c>
      <c r="W10" s="690">
        <v>18.461390473000002</v>
      </c>
      <c r="X10" s="690">
        <v>18.232079965</v>
      </c>
      <c r="Y10" s="690">
        <v>20.138658313000001</v>
      </c>
      <c r="Z10" s="690">
        <v>21.373703252999999</v>
      </c>
      <c r="AA10" s="690">
        <v>24.378466810999999</v>
      </c>
      <c r="AB10" s="690">
        <v>25.741441330000001</v>
      </c>
      <c r="AC10" s="690">
        <v>23.683213074000001</v>
      </c>
      <c r="AD10" s="690">
        <v>23.066096221999999</v>
      </c>
      <c r="AE10" s="690">
        <v>29.851186449</v>
      </c>
      <c r="AF10" s="690">
        <v>27.904505568000001</v>
      </c>
      <c r="AG10" s="690">
        <v>26.657362586000001</v>
      </c>
      <c r="AH10" s="690">
        <v>23.203464775</v>
      </c>
      <c r="AI10" s="690">
        <v>18.610584712000001</v>
      </c>
      <c r="AJ10" s="690">
        <v>18.74334953</v>
      </c>
      <c r="AK10" s="690">
        <v>20.810550576000001</v>
      </c>
      <c r="AL10" s="690">
        <v>21.409093505000001</v>
      </c>
      <c r="AM10" s="690">
        <v>25.697800163</v>
      </c>
      <c r="AN10" s="690">
        <v>21.526870825</v>
      </c>
      <c r="AO10" s="690">
        <v>21.468689744999999</v>
      </c>
      <c r="AP10" s="690">
        <v>19.101013442999999</v>
      </c>
      <c r="AQ10" s="690">
        <v>22.691375356999998</v>
      </c>
      <c r="AR10" s="690">
        <v>23.975517815</v>
      </c>
      <c r="AS10" s="690">
        <v>22.014031374999998</v>
      </c>
      <c r="AT10" s="690">
        <v>20.856296612000001</v>
      </c>
      <c r="AU10" s="690">
        <v>17.876240170999999</v>
      </c>
      <c r="AV10" s="690">
        <v>17.90735652</v>
      </c>
      <c r="AW10" s="690">
        <v>20.361906028</v>
      </c>
      <c r="AX10" s="690">
        <v>25.538786339000001</v>
      </c>
      <c r="AY10" s="690">
        <v>26.905297057999999</v>
      </c>
      <c r="AZ10" s="690">
        <v>21.871500000000001</v>
      </c>
      <c r="BA10" s="690">
        <v>23.833220000000001</v>
      </c>
      <c r="BB10" s="691">
        <v>25.02852</v>
      </c>
      <c r="BC10" s="691">
        <v>27.24023</v>
      </c>
      <c r="BD10" s="691">
        <v>26.771100000000001</v>
      </c>
      <c r="BE10" s="691">
        <v>24.903680000000001</v>
      </c>
      <c r="BF10" s="691">
        <v>21.182790000000001</v>
      </c>
      <c r="BG10" s="691">
        <v>17.554400000000001</v>
      </c>
      <c r="BH10" s="691">
        <v>17.359020000000001</v>
      </c>
      <c r="BI10" s="691">
        <v>19.265820000000001</v>
      </c>
      <c r="BJ10" s="691">
        <v>21.3095</v>
      </c>
      <c r="BK10" s="691">
        <v>24.292619999999999</v>
      </c>
      <c r="BL10" s="691">
        <v>21.722190000000001</v>
      </c>
      <c r="BM10" s="691">
        <v>24.279170000000001</v>
      </c>
      <c r="BN10" s="691">
        <v>25.07084</v>
      </c>
      <c r="BO10" s="691">
        <v>28.485569999999999</v>
      </c>
      <c r="BP10" s="691">
        <v>27.814990000000002</v>
      </c>
      <c r="BQ10" s="691">
        <v>25.718430000000001</v>
      </c>
      <c r="BR10" s="691">
        <v>21.806049999999999</v>
      </c>
      <c r="BS10" s="691">
        <v>18.15185</v>
      </c>
      <c r="BT10" s="691">
        <v>17.963709999999999</v>
      </c>
      <c r="BU10" s="691">
        <v>19.93469</v>
      </c>
      <c r="BV10" s="691">
        <v>22.094159999999999</v>
      </c>
    </row>
    <row r="11" spans="1:74" ht="11.15" customHeight="1" x14ac:dyDescent="0.25">
      <c r="A11" s="499" t="s">
        <v>1190</v>
      </c>
      <c r="B11" s="503" t="s">
        <v>86</v>
      </c>
      <c r="C11" s="690">
        <v>25.570053029</v>
      </c>
      <c r="D11" s="690">
        <v>23.165020077000001</v>
      </c>
      <c r="E11" s="690">
        <v>26.435018839000001</v>
      </c>
      <c r="F11" s="690">
        <v>26.406190840000001</v>
      </c>
      <c r="G11" s="690">
        <v>23.931575471999999</v>
      </c>
      <c r="H11" s="690">
        <v>24.682764404</v>
      </c>
      <c r="I11" s="690">
        <v>16.431642070999999</v>
      </c>
      <c r="J11" s="690">
        <v>19.830204000999998</v>
      </c>
      <c r="K11" s="690">
        <v>18.501795234999999</v>
      </c>
      <c r="L11" s="690">
        <v>21.169635316000001</v>
      </c>
      <c r="M11" s="690">
        <v>21.991019413</v>
      </c>
      <c r="N11" s="690">
        <v>24.281509159999999</v>
      </c>
      <c r="O11" s="690">
        <v>24.273044141</v>
      </c>
      <c r="P11" s="690">
        <v>22.598255909999999</v>
      </c>
      <c r="Q11" s="690">
        <v>25.745924749</v>
      </c>
      <c r="R11" s="690">
        <v>28.887737320999999</v>
      </c>
      <c r="S11" s="690">
        <v>25.756669664</v>
      </c>
      <c r="T11" s="690">
        <v>22.426099435000001</v>
      </c>
      <c r="U11" s="690">
        <v>22.084403556000002</v>
      </c>
      <c r="V11" s="690">
        <v>19.963513459000001</v>
      </c>
      <c r="W11" s="690">
        <v>24.494216560000002</v>
      </c>
      <c r="X11" s="690">
        <v>27.598531194</v>
      </c>
      <c r="Y11" s="690">
        <v>25.159643384999999</v>
      </c>
      <c r="Z11" s="690">
        <v>26.615985436999999</v>
      </c>
      <c r="AA11" s="690">
        <v>28.097183625</v>
      </c>
      <c r="AB11" s="690">
        <v>29.085602094999999</v>
      </c>
      <c r="AC11" s="690">
        <v>29.294104785999998</v>
      </c>
      <c r="AD11" s="690">
        <v>29.726316482000001</v>
      </c>
      <c r="AE11" s="690">
        <v>28.354006102</v>
      </c>
      <c r="AF11" s="690">
        <v>30.137789464000001</v>
      </c>
      <c r="AG11" s="690">
        <v>22.787481359000001</v>
      </c>
      <c r="AH11" s="690">
        <v>22.962044226</v>
      </c>
      <c r="AI11" s="690">
        <v>23.101733179</v>
      </c>
      <c r="AJ11" s="690">
        <v>28.716803453000001</v>
      </c>
      <c r="AK11" s="690">
        <v>33.010522897999998</v>
      </c>
      <c r="AL11" s="690">
        <v>31.879334530000001</v>
      </c>
      <c r="AM11" s="690">
        <v>30.344754390999999</v>
      </c>
      <c r="AN11" s="690">
        <v>26.759059704999999</v>
      </c>
      <c r="AO11" s="690">
        <v>39.853115314999997</v>
      </c>
      <c r="AP11" s="690">
        <v>36.081587300000002</v>
      </c>
      <c r="AQ11" s="690">
        <v>33.477790687999999</v>
      </c>
      <c r="AR11" s="690">
        <v>26.533945812999999</v>
      </c>
      <c r="AS11" s="690">
        <v>21.480919591999999</v>
      </c>
      <c r="AT11" s="690">
        <v>26.700918443999999</v>
      </c>
      <c r="AU11" s="690">
        <v>28.607929801000001</v>
      </c>
      <c r="AV11" s="690">
        <v>32.329412411</v>
      </c>
      <c r="AW11" s="690">
        <v>35.916043324</v>
      </c>
      <c r="AX11" s="690">
        <v>40.540458285</v>
      </c>
      <c r="AY11" s="690">
        <v>38.163262523999997</v>
      </c>
      <c r="AZ11" s="690">
        <v>34.372320000000002</v>
      </c>
      <c r="BA11" s="690">
        <v>42.73583</v>
      </c>
      <c r="BB11" s="691">
        <v>40.551549999999999</v>
      </c>
      <c r="BC11" s="691">
        <v>37.83128</v>
      </c>
      <c r="BD11" s="691">
        <v>29.661539999999999</v>
      </c>
      <c r="BE11" s="691">
        <v>23.800940000000001</v>
      </c>
      <c r="BF11" s="691">
        <v>28.819299999999998</v>
      </c>
      <c r="BG11" s="691">
        <v>32.304650000000002</v>
      </c>
      <c r="BH11" s="691">
        <v>35.269010000000002</v>
      </c>
      <c r="BI11" s="691">
        <v>38.994140000000002</v>
      </c>
      <c r="BJ11" s="691">
        <v>43.412280000000003</v>
      </c>
      <c r="BK11" s="691">
        <v>39.93486</v>
      </c>
      <c r="BL11" s="691">
        <v>36.326900000000002</v>
      </c>
      <c r="BM11" s="691">
        <v>45.364199999999997</v>
      </c>
      <c r="BN11" s="691">
        <v>42.000320000000002</v>
      </c>
      <c r="BO11" s="691">
        <v>39.675420000000003</v>
      </c>
      <c r="BP11" s="691">
        <v>30.644220000000001</v>
      </c>
      <c r="BQ11" s="691">
        <v>24.513369999999998</v>
      </c>
      <c r="BR11" s="691">
        <v>29.952970000000001</v>
      </c>
      <c r="BS11" s="691">
        <v>33.902639999999998</v>
      </c>
      <c r="BT11" s="691">
        <v>36.773049999999998</v>
      </c>
      <c r="BU11" s="691">
        <v>39.86103</v>
      </c>
      <c r="BV11" s="691">
        <v>45.495240000000003</v>
      </c>
    </row>
    <row r="12" spans="1:74" ht="11.15" customHeight="1" x14ac:dyDescent="0.25">
      <c r="A12" s="499" t="s">
        <v>1191</v>
      </c>
      <c r="B12" s="500" t="s">
        <v>1301</v>
      </c>
      <c r="C12" s="690">
        <v>3.2878416119999998</v>
      </c>
      <c r="D12" s="690">
        <v>3.8627098800000002</v>
      </c>
      <c r="E12" s="690">
        <v>5.0091136260000004</v>
      </c>
      <c r="F12" s="690">
        <v>6.0023991329999999</v>
      </c>
      <c r="G12" s="690">
        <v>6.7877235330000003</v>
      </c>
      <c r="H12" s="690">
        <v>7.3474853590000002</v>
      </c>
      <c r="I12" s="690">
        <v>6.6913066490000004</v>
      </c>
      <c r="J12" s="690">
        <v>6.6335512349999997</v>
      </c>
      <c r="K12" s="690">
        <v>5.9109024379999999</v>
      </c>
      <c r="L12" s="690">
        <v>4.9262669890000002</v>
      </c>
      <c r="M12" s="690">
        <v>3.7110033420000001</v>
      </c>
      <c r="N12" s="690">
        <v>3.08252302</v>
      </c>
      <c r="O12" s="690">
        <v>3.5460793819999998</v>
      </c>
      <c r="P12" s="690">
        <v>3.7976078690000001</v>
      </c>
      <c r="Q12" s="690">
        <v>5.8412723309999999</v>
      </c>
      <c r="R12" s="690">
        <v>6.6901811899999997</v>
      </c>
      <c r="S12" s="690">
        <v>7.0954023929999996</v>
      </c>
      <c r="T12" s="690">
        <v>7.8981032239999998</v>
      </c>
      <c r="U12" s="690">
        <v>8.0531010710000004</v>
      </c>
      <c r="V12" s="690">
        <v>7.8027319049999999</v>
      </c>
      <c r="W12" s="690">
        <v>6.7537196369999997</v>
      </c>
      <c r="X12" s="690">
        <v>6.0401778430000004</v>
      </c>
      <c r="Y12" s="690">
        <v>4.3229624820000003</v>
      </c>
      <c r="Z12" s="690">
        <v>3.4234071180000001</v>
      </c>
      <c r="AA12" s="690">
        <v>4.4229060579999997</v>
      </c>
      <c r="AB12" s="690">
        <v>5.5184411139999998</v>
      </c>
      <c r="AC12" s="690">
        <v>6.2971697119999996</v>
      </c>
      <c r="AD12" s="690">
        <v>7.8583712969999997</v>
      </c>
      <c r="AE12" s="690">
        <v>9.5755289730000008</v>
      </c>
      <c r="AF12" s="690">
        <v>9.5756096119999992</v>
      </c>
      <c r="AG12" s="690">
        <v>10.527688213999999</v>
      </c>
      <c r="AH12" s="690">
        <v>9.2458384430000002</v>
      </c>
      <c r="AI12" s="690">
        <v>7.6728804139999998</v>
      </c>
      <c r="AJ12" s="690">
        <v>7.0342844749999998</v>
      </c>
      <c r="AK12" s="690">
        <v>5.7245923249999997</v>
      </c>
      <c r="AL12" s="690">
        <v>5.0581372690000004</v>
      </c>
      <c r="AM12" s="690">
        <v>5.683218052</v>
      </c>
      <c r="AN12" s="690">
        <v>6.3701421710000004</v>
      </c>
      <c r="AO12" s="690">
        <v>9.2035618570000004</v>
      </c>
      <c r="AP12" s="690">
        <v>10.751438001</v>
      </c>
      <c r="AQ12" s="690">
        <v>12.206851619</v>
      </c>
      <c r="AR12" s="690">
        <v>11.763598681</v>
      </c>
      <c r="AS12" s="690">
        <v>11.832854617000001</v>
      </c>
      <c r="AT12" s="690">
        <v>11.733500169999999</v>
      </c>
      <c r="AU12" s="690">
        <v>11.029491965</v>
      </c>
      <c r="AV12" s="690">
        <v>9.1769147699999998</v>
      </c>
      <c r="AW12" s="690">
        <v>7.8128022399999999</v>
      </c>
      <c r="AX12" s="690">
        <v>6.3068878289999999</v>
      </c>
      <c r="AY12" s="690">
        <v>7.9496396469999997</v>
      </c>
      <c r="AZ12" s="690">
        <v>8.1032609999999998</v>
      </c>
      <c r="BA12" s="690">
        <v>11.873989999999999</v>
      </c>
      <c r="BB12" s="691">
        <v>13.5627</v>
      </c>
      <c r="BC12" s="691">
        <v>15.37379</v>
      </c>
      <c r="BD12" s="691">
        <v>15.10408</v>
      </c>
      <c r="BE12" s="691">
        <v>15.33742</v>
      </c>
      <c r="BF12" s="691">
        <v>14.843719999999999</v>
      </c>
      <c r="BG12" s="691">
        <v>13.69989</v>
      </c>
      <c r="BH12" s="691">
        <v>11.592449999999999</v>
      </c>
      <c r="BI12" s="691">
        <v>9.5701470000000004</v>
      </c>
      <c r="BJ12" s="691">
        <v>8.1718379999999993</v>
      </c>
      <c r="BK12" s="691">
        <v>9.9801500000000001</v>
      </c>
      <c r="BL12" s="691">
        <v>10.736610000000001</v>
      </c>
      <c r="BM12" s="691">
        <v>15.24704</v>
      </c>
      <c r="BN12" s="691">
        <v>17.32095</v>
      </c>
      <c r="BO12" s="691">
        <v>19.581600000000002</v>
      </c>
      <c r="BP12" s="691">
        <v>19.280080000000002</v>
      </c>
      <c r="BQ12" s="691">
        <v>19.44049</v>
      </c>
      <c r="BR12" s="691">
        <v>19.034189999999999</v>
      </c>
      <c r="BS12" s="691">
        <v>17.154789999999998</v>
      </c>
      <c r="BT12" s="691">
        <v>14.854570000000001</v>
      </c>
      <c r="BU12" s="691">
        <v>12.22418</v>
      </c>
      <c r="BV12" s="691">
        <v>10.72789</v>
      </c>
    </row>
    <row r="13" spans="1:74" ht="11.15" customHeight="1" x14ac:dyDescent="0.25">
      <c r="A13" s="499" t="s">
        <v>1192</v>
      </c>
      <c r="B13" s="500" t="s">
        <v>1047</v>
      </c>
      <c r="C13" s="690">
        <v>2.8523723859999999</v>
      </c>
      <c r="D13" s="690">
        <v>2.5926161539999999</v>
      </c>
      <c r="E13" s="690">
        <v>2.7338763109999999</v>
      </c>
      <c r="F13" s="690">
        <v>2.3982216439999999</v>
      </c>
      <c r="G13" s="690">
        <v>2.4932074919999998</v>
      </c>
      <c r="H13" s="690">
        <v>2.6284628470000002</v>
      </c>
      <c r="I13" s="690">
        <v>2.7509522959999999</v>
      </c>
      <c r="J13" s="690">
        <v>2.6997930210000001</v>
      </c>
      <c r="K13" s="690">
        <v>2.3854466699999999</v>
      </c>
      <c r="L13" s="690">
        <v>2.4541334840000002</v>
      </c>
      <c r="M13" s="690">
        <v>2.4835048789999998</v>
      </c>
      <c r="N13" s="690">
        <v>2.535385416</v>
      </c>
      <c r="O13" s="690">
        <v>2.5522215799999999</v>
      </c>
      <c r="P13" s="690">
        <v>2.2127163950000002</v>
      </c>
      <c r="Q13" s="690">
        <v>2.3030809250000002</v>
      </c>
      <c r="R13" s="690">
        <v>2.0456035400000001</v>
      </c>
      <c r="S13" s="690">
        <v>2.3112592250000001</v>
      </c>
      <c r="T13" s="690">
        <v>2.3209862870000002</v>
      </c>
      <c r="U13" s="690">
        <v>2.5337459560000002</v>
      </c>
      <c r="V13" s="690">
        <v>2.5650765739999999</v>
      </c>
      <c r="W13" s="690">
        <v>2.3484427440000002</v>
      </c>
      <c r="X13" s="690">
        <v>2.2332982010000002</v>
      </c>
      <c r="Y13" s="690">
        <v>2.2448919159999998</v>
      </c>
      <c r="Z13" s="690">
        <v>2.4403968869999999</v>
      </c>
      <c r="AA13" s="690">
        <v>2.448295313</v>
      </c>
      <c r="AB13" s="690">
        <v>2.2369082109999998</v>
      </c>
      <c r="AC13" s="690">
        <v>2.3291789139999999</v>
      </c>
      <c r="AD13" s="690">
        <v>2.0843933909999999</v>
      </c>
      <c r="AE13" s="690">
        <v>2.1835995069999998</v>
      </c>
      <c r="AF13" s="690">
        <v>2.0864692319999998</v>
      </c>
      <c r="AG13" s="690">
        <v>2.310001298</v>
      </c>
      <c r="AH13" s="690">
        <v>2.4187885819999999</v>
      </c>
      <c r="AI13" s="690">
        <v>2.165280718</v>
      </c>
      <c r="AJ13" s="690">
        <v>2.0901303370000002</v>
      </c>
      <c r="AK13" s="690">
        <v>2.1621946749999998</v>
      </c>
      <c r="AL13" s="690">
        <v>2.3214391280000002</v>
      </c>
      <c r="AM13" s="690">
        <v>2.462610298</v>
      </c>
      <c r="AN13" s="690">
        <v>2.2518643859999998</v>
      </c>
      <c r="AO13" s="690">
        <v>2.4523795239999999</v>
      </c>
      <c r="AP13" s="690">
        <v>2.021938199</v>
      </c>
      <c r="AQ13" s="690">
        <v>2.3561403259999998</v>
      </c>
      <c r="AR13" s="690">
        <v>2.3999959529999999</v>
      </c>
      <c r="AS13" s="690">
        <v>2.429851341</v>
      </c>
      <c r="AT13" s="690">
        <v>2.5056764070000002</v>
      </c>
      <c r="AU13" s="690">
        <v>2.2780062399999998</v>
      </c>
      <c r="AV13" s="690">
        <v>2.2997445550000002</v>
      </c>
      <c r="AW13" s="690">
        <v>2.0166750709999999</v>
      </c>
      <c r="AX13" s="690">
        <v>2.4310294699999999</v>
      </c>
      <c r="AY13" s="690">
        <v>2.2410407920000002</v>
      </c>
      <c r="AZ13" s="690">
        <v>2.031755</v>
      </c>
      <c r="BA13" s="690">
        <v>2.174318</v>
      </c>
      <c r="BB13" s="691">
        <v>1.9162110000000001</v>
      </c>
      <c r="BC13" s="691">
        <v>2.1308790000000002</v>
      </c>
      <c r="BD13" s="691">
        <v>2.1250200000000001</v>
      </c>
      <c r="BE13" s="691">
        <v>2.2836820000000002</v>
      </c>
      <c r="BF13" s="691">
        <v>2.3537750000000002</v>
      </c>
      <c r="BG13" s="691">
        <v>2.1308470000000002</v>
      </c>
      <c r="BH13" s="691">
        <v>2.0908389999999999</v>
      </c>
      <c r="BI13" s="691">
        <v>2.0220039999999999</v>
      </c>
      <c r="BJ13" s="691">
        <v>2.2568619999999999</v>
      </c>
      <c r="BK13" s="691">
        <v>2.2885599999999999</v>
      </c>
      <c r="BL13" s="691">
        <v>2.069715</v>
      </c>
      <c r="BM13" s="691">
        <v>2.2337500000000001</v>
      </c>
      <c r="BN13" s="691">
        <v>1.9504630000000001</v>
      </c>
      <c r="BO13" s="691">
        <v>2.160873</v>
      </c>
      <c r="BP13" s="691">
        <v>2.1460089999999998</v>
      </c>
      <c r="BQ13" s="691">
        <v>2.2741120000000001</v>
      </c>
      <c r="BR13" s="691">
        <v>2.357151</v>
      </c>
      <c r="BS13" s="691">
        <v>2.125235</v>
      </c>
      <c r="BT13" s="691">
        <v>2.092876</v>
      </c>
      <c r="BU13" s="691">
        <v>1.9983690000000001</v>
      </c>
      <c r="BV13" s="691">
        <v>2.2639939999999998</v>
      </c>
    </row>
    <row r="14" spans="1:74" ht="11.15" customHeight="1" x14ac:dyDescent="0.25">
      <c r="A14" s="499" t="s">
        <v>1193</v>
      </c>
      <c r="B14" s="500" t="s">
        <v>85</v>
      </c>
      <c r="C14" s="690">
        <v>1.341307424</v>
      </c>
      <c r="D14" s="690">
        <v>1.2740925759999999</v>
      </c>
      <c r="E14" s="690">
        <v>1.366753028</v>
      </c>
      <c r="F14" s="690">
        <v>1.1879366360000001</v>
      </c>
      <c r="G14" s="690">
        <v>1.38262025</v>
      </c>
      <c r="H14" s="690">
        <v>1.299834782</v>
      </c>
      <c r="I14" s="690">
        <v>1.3696112949999999</v>
      </c>
      <c r="J14" s="690">
        <v>1.3670550370000001</v>
      </c>
      <c r="K14" s="690">
        <v>1.3279076910000001</v>
      </c>
      <c r="L14" s="690">
        <v>1.273090287</v>
      </c>
      <c r="M14" s="690">
        <v>1.330843628</v>
      </c>
      <c r="N14" s="690">
        <v>1.4126393660000001</v>
      </c>
      <c r="O14" s="690">
        <v>1.347889549</v>
      </c>
      <c r="P14" s="690">
        <v>1.2519351519999999</v>
      </c>
      <c r="Q14" s="690">
        <v>1.378336518</v>
      </c>
      <c r="R14" s="690">
        <v>1.227050373</v>
      </c>
      <c r="S14" s="690">
        <v>1.3044456170000001</v>
      </c>
      <c r="T14" s="690">
        <v>1.2943282659999999</v>
      </c>
      <c r="U14" s="690">
        <v>1.34196666</v>
      </c>
      <c r="V14" s="690">
        <v>1.362412403</v>
      </c>
      <c r="W14" s="690">
        <v>1.3380929800000001</v>
      </c>
      <c r="X14" s="690">
        <v>1.102883595</v>
      </c>
      <c r="Y14" s="690">
        <v>0.94138361599999998</v>
      </c>
      <c r="Z14" s="690">
        <v>1.140239271</v>
      </c>
      <c r="AA14" s="690">
        <v>1.112141399</v>
      </c>
      <c r="AB14" s="690">
        <v>1.1891546820000001</v>
      </c>
      <c r="AC14" s="690">
        <v>1.422064408</v>
      </c>
      <c r="AD14" s="690">
        <v>1.3395272949999999</v>
      </c>
      <c r="AE14" s="690">
        <v>1.323590523</v>
      </c>
      <c r="AF14" s="690">
        <v>1.240488483</v>
      </c>
      <c r="AG14" s="690">
        <v>1.300862908</v>
      </c>
      <c r="AH14" s="690">
        <v>1.2927620980000001</v>
      </c>
      <c r="AI14" s="690">
        <v>1.2543006940000001</v>
      </c>
      <c r="AJ14" s="690">
        <v>1.2491490489999999</v>
      </c>
      <c r="AK14" s="690">
        <v>1.3579641410000001</v>
      </c>
      <c r="AL14" s="690">
        <v>1.35875032</v>
      </c>
      <c r="AM14" s="690">
        <v>1.327930915</v>
      </c>
      <c r="AN14" s="690">
        <v>1.2751099159999999</v>
      </c>
      <c r="AO14" s="690">
        <v>1.2315708860000001</v>
      </c>
      <c r="AP14" s="690">
        <v>1.25731522</v>
      </c>
      <c r="AQ14" s="690">
        <v>1.3151981800000001</v>
      </c>
      <c r="AR14" s="690">
        <v>1.373528981</v>
      </c>
      <c r="AS14" s="690">
        <v>1.3557876980000001</v>
      </c>
      <c r="AT14" s="690">
        <v>1.320918083</v>
      </c>
      <c r="AU14" s="690">
        <v>1.316125591</v>
      </c>
      <c r="AV14" s="690">
        <v>1.262209986</v>
      </c>
      <c r="AW14" s="690">
        <v>1.303028498</v>
      </c>
      <c r="AX14" s="690">
        <v>1.397456721</v>
      </c>
      <c r="AY14" s="690">
        <v>1.4430702769999999</v>
      </c>
      <c r="AZ14" s="690">
        <v>1.3150710000000001</v>
      </c>
      <c r="BA14" s="690">
        <v>1.2652570000000001</v>
      </c>
      <c r="BB14" s="691">
        <v>1.2211419999999999</v>
      </c>
      <c r="BC14" s="691">
        <v>1.3424</v>
      </c>
      <c r="BD14" s="691">
        <v>1.3376749999999999</v>
      </c>
      <c r="BE14" s="691">
        <v>1.389848</v>
      </c>
      <c r="BF14" s="691">
        <v>1.2981739999999999</v>
      </c>
      <c r="BG14" s="691">
        <v>1.2901359999999999</v>
      </c>
      <c r="BH14" s="691">
        <v>1.272807</v>
      </c>
      <c r="BI14" s="691">
        <v>1.2480800000000001</v>
      </c>
      <c r="BJ14" s="691">
        <v>1.4361489999999999</v>
      </c>
      <c r="BK14" s="691">
        <v>1.412317</v>
      </c>
      <c r="BL14" s="691">
        <v>1.3780760000000001</v>
      </c>
      <c r="BM14" s="691">
        <v>1.0975809999999999</v>
      </c>
      <c r="BN14" s="691">
        <v>0.84327149999999995</v>
      </c>
      <c r="BO14" s="691">
        <v>1.310689</v>
      </c>
      <c r="BP14" s="691">
        <v>1.3413269999999999</v>
      </c>
      <c r="BQ14" s="691">
        <v>1.394827</v>
      </c>
      <c r="BR14" s="691">
        <v>1.300421</v>
      </c>
      <c r="BS14" s="691">
        <v>1.2948470000000001</v>
      </c>
      <c r="BT14" s="691">
        <v>1.272748</v>
      </c>
      <c r="BU14" s="691">
        <v>1.2765329999999999</v>
      </c>
      <c r="BV14" s="691">
        <v>1.416409</v>
      </c>
    </row>
    <row r="15" spans="1:74" ht="11.15" customHeight="1" x14ac:dyDescent="0.25">
      <c r="A15" s="499" t="s">
        <v>1194</v>
      </c>
      <c r="B15" s="500" t="s">
        <v>350</v>
      </c>
      <c r="C15" s="690">
        <v>-0.54733100000000001</v>
      </c>
      <c r="D15" s="690">
        <v>-0.31514399999999998</v>
      </c>
      <c r="E15" s="690">
        <v>-0.48996200000000001</v>
      </c>
      <c r="F15" s="690">
        <v>-0.37689800000000001</v>
      </c>
      <c r="G15" s="690">
        <v>-0.39008300000000001</v>
      </c>
      <c r="H15" s="690">
        <v>-0.43332399999999999</v>
      </c>
      <c r="I15" s="690">
        <v>-0.64446899999999996</v>
      </c>
      <c r="J15" s="690">
        <v>-0.74723499999999998</v>
      </c>
      <c r="K15" s="690">
        <v>-0.60311300000000001</v>
      </c>
      <c r="L15" s="690">
        <v>-0.49220199999999997</v>
      </c>
      <c r="M15" s="690">
        <v>-0.34270699999999998</v>
      </c>
      <c r="N15" s="690">
        <v>-0.52207099999999995</v>
      </c>
      <c r="O15" s="690">
        <v>-0.32300899999999999</v>
      </c>
      <c r="P15" s="690">
        <v>-0.38871899999999998</v>
      </c>
      <c r="Q15" s="690">
        <v>-0.40894200000000003</v>
      </c>
      <c r="R15" s="690">
        <v>-0.10322099999999999</v>
      </c>
      <c r="S15" s="690">
        <v>-0.36828100000000003</v>
      </c>
      <c r="T15" s="690">
        <v>-0.38529600000000003</v>
      </c>
      <c r="U15" s="690">
        <v>-0.62234699999999998</v>
      </c>
      <c r="V15" s="690">
        <v>-0.57901199999999997</v>
      </c>
      <c r="W15" s="690">
        <v>-0.67121399999999998</v>
      </c>
      <c r="X15" s="690">
        <v>-0.372614</v>
      </c>
      <c r="Y15" s="690">
        <v>-0.50877499999999998</v>
      </c>
      <c r="Z15" s="690">
        <v>-0.52931399999999995</v>
      </c>
      <c r="AA15" s="690">
        <v>-0.37679099999999999</v>
      </c>
      <c r="AB15" s="690">
        <v>-0.24667700000000001</v>
      </c>
      <c r="AC15" s="690">
        <v>-0.35306399999999999</v>
      </c>
      <c r="AD15" s="690">
        <v>-0.32502999999999999</v>
      </c>
      <c r="AE15" s="690">
        <v>-0.36673299999999998</v>
      </c>
      <c r="AF15" s="690">
        <v>-0.49893100000000001</v>
      </c>
      <c r="AG15" s="690">
        <v>-0.68562599999999996</v>
      </c>
      <c r="AH15" s="690">
        <v>-0.78363799999999995</v>
      </c>
      <c r="AI15" s="690">
        <v>-0.524729</v>
      </c>
      <c r="AJ15" s="690">
        <v>-0.42324299999999998</v>
      </c>
      <c r="AK15" s="690">
        <v>-0.36922199999999999</v>
      </c>
      <c r="AL15" s="690">
        <v>-0.36752099999999999</v>
      </c>
      <c r="AM15" s="690">
        <v>-0.424346</v>
      </c>
      <c r="AN15" s="690">
        <v>-0.42507</v>
      </c>
      <c r="AO15" s="690">
        <v>-0.23558100000000001</v>
      </c>
      <c r="AP15" s="690">
        <v>-0.19721900000000001</v>
      </c>
      <c r="AQ15" s="690">
        <v>-0.416186</v>
      </c>
      <c r="AR15" s="690">
        <v>-0.37557000000000001</v>
      </c>
      <c r="AS15" s="690">
        <v>-0.68474999999999997</v>
      </c>
      <c r="AT15" s="690">
        <v>-0.66975099999999999</v>
      </c>
      <c r="AU15" s="690">
        <v>-0.43384299999999998</v>
      </c>
      <c r="AV15" s="690">
        <v>-0.42677199999999998</v>
      </c>
      <c r="AW15" s="690">
        <v>-0.37747999999999998</v>
      </c>
      <c r="AX15" s="690">
        <v>-0.44511600000000001</v>
      </c>
      <c r="AY15" s="690">
        <v>-0.49331000000000003</v>
      </c>
      <c r="AZ15" s="690">
        <v>-0.35064830000000002</v>
      </c>
      <c r="BA15" s="690">
        <v>-0.13943900000000001</v>
      </c>
      <c r="BB15" s="691">
        <v>-0.19039429999999999</v>
      </c>
      <c r="BC15" s="691">
        <v>-0.5685635</v>
      </c>
      <c r="BD15" s="691">
        <v>-0.38804270000000002</v>
      </c>
      <c r="BE15" s="691">
        <v>-0.73675310000000005</v>
      </c>
      <c r="BF15" s="691">
        <v>-0.68642150000000002</v>
      </c>
      <c r="BG15" s="691">
        <v>-0.43330000000000002</v>
      </c>
      <c r="BH15" s="691">
        <v>-0.34271360000000001</v>
      </c>
      <c r="BI15" s="691">
        <v>-0.32924759999999997</v>
      </c>
      <c r="BJ15" s="691">
        <v>-0.407609</v>
      </c>
      <c r="BK15" s="691">
        <v>-0.48681590000000002</v>
      </c>
      <c r="BL15" s="691">
        <v>-0.32918229999999998</v>
      </c>
      <c r="BM15" s="691">
        <v>-6.6128099999999995E-2</v>
      </c>
      <c r="BN15" s="691">
        <v>-0.10114480000000001</v>
      </c>
      <c r="BO15" s="691">
        <v>-0.51734309999999994</v>
      </c>
      <c r="BP15" s="691">
        <v>-0.37597180000000002</v>
      </c>
      <c r="BQ15" s="691">
        <v>-0.68458330000000001</v>
      </c>
      <c r="BR15" s="691">
        <v>-0.71420050000000002</v>
      </c>
      <c r="BS15" s="691">
        <v>-0.39587020000000001</v>
      </c>
      <c r="BT15" s="691">
        <v>-0.32922859999999998</v>
      </c>
      <c r="BU15" s="691">
        <v>-0.30950460000000002</v>
      </c>
      <c r="BV15" s="691">
        <v>-0.42270799999999997</v>
      </c>
    </row>
    <row r="16" spans="1:74" ht="11.15" customHeight="1" x14ac:dyDescent="0.25">
      <c r="A16" s="499" t="s">
        <v>1195</v>
      </c>
      <c r="B16" s="500" t="s">
        <v>1302</v>
      </c>
      <c r="C16" s="690">
        <v>6.3480329759999998</v>
      </c>
      <c r="D16" s="690">
        <v>1.4507449690000001</v>
      </c>
      <c r="E16" s="690">
        <v>1.3684092489999999</v>
      </c>
      <c r="F16" s="690">
        <v>1.4462465250000001</v>
      </c>
      <c r="G16" s="690">
        <v>1.4528908540000001</v>
      </c>
      <c r="H16" s="690">
        <v>1.7950194420000001</v>
      </c>
      <c r="I16" s="690">
        <v>1.7836900849999999</v>
      </c>
      <c r="J16" s="690">
        <v>1.828892162</v>
      </c>
      <c r="K16" s="690">
        <v>1.7615771179999999</v>
      </c>
      <c r="L16" s="690">
        <v>1.4725601479999999</v>
      </c>
      <c r="M16" s="690">
        <v>1.5649049239999999</v>
      </c>
      <c r="N16" s="690">
        <v>1.655497333</v>
      </c>
      <c r="O16" s="690">
        <v>2.104261766</v>
      </c>
      <c r="P16" s="690">
        <v>1.419914047</v>
      </c>
      <c r="Q16" s="690">
        <v>1.3070546080000001</v>
      </c>
      <c r="R16" s="690">
        <v>1.089438699</v>
      </c>
      <c r="S16" s="690">
        <v>1.596676387</v>
      </c>
      <c r="T16" s="690">
        <v>1.4346788450000001</v>
      </c>
      <c r="U16" s="690">
        <v>1.652331684</v>
      </c>
      <c r="V16" s="690">
        <v>1.6363307819999999</v>
      </c>
      <c r="W16" s="690">
        <v>1.416527144</v>
      </c>
      <c r="X16" s="690">
        <v>1.056425588</v>
      </c>
      <c r="Y16" s="690">
        <v>1.145774385</v>
      </c>
      <c r="Z16" s="690">
        <v>1.3607375289999999</v>
      </c>
      <c r="AA16" s="690">
        <v>1.4537891810000001</v>
      </c>
      <c r="AB16" s="690">
        <v>1.198387766</v>
      </c>
      <c r="AC16" s="690">
        <v>1.317688006</v>
      </c>
      <c r="AD16" s="690">
        <v>1.1613695470000001</v>
      </c>
      <c r="AE16" s="690">
        <v>1.225930172</v>
      </c>
      <c r="AF16" s="690">
        <v>1.5386176</v>
      </c>
      <c r="AG16" s="690">
        <v>1.6669135900000001</v>
      </c>
      <c r="AH16" s="690">
        <v>1.594435364</v>
      </c>
      <c r="AI16" s="690">
        <v>1.115905981</v>
      </c>
      <c r="AJ16" s="690">
        <v>1.1386484349999999</v>
      </c>
      <c r="AK16" s="690">
        <v>1.3232204809999999</v>
      </c>
      <c r="AL16" s="690">
        <v>1.5985234239999999</v>
      </c>
      <c r="AM16" s="690">
        <v>1.5169688020000001</v>
      </c>
      <c r="AN16" s="690">
        <v>2.2940525269999998</v>
      </c>
      <c r="AO16" s="690">
        <v>1.346742981</v>
      </c>
      <c r="AP16" s="690">
        <v>1.0759060739999999</v>
      </c>
      <c r="AQ16" s="690">
        <v>1.229360689</v>
      </c>
      <c r="AR16" s="690">
        <v>1.2355442089999999</v>
      </c>
      <c r="AS16" s="690">
        <v>1.4303375</v>
      </c>
      <c r="AT16" s="690">
        <v>1.829460461</v>
      </c>
      <c r="AU16" s="690">
        <v>1.4768450900000001</v>
      </c>
      <c r="AV16" s="690">
        <v>1.4189849640000001</v>
      </c>
      <c r="AW16" s="690">
        <v>1.5428212910000001</v>
      </c>
      <c r="AX16" s="690">
        <v>1.4008427720000001</v>
      </c>
      <c r="AY16" s="690">
        <v>3.6813005240000001</v>
      </c>
      <c r="AZ16" s="690">
        <v>1.6239429999999999</v>
      </c>
      <c r="BA16" s="690">
        <v>1.3228409999999999</v>
      </c>
      <c r="BB16" s="691">
        <v>1.1007530000000001</v>
      </c>
      <c r="BC16" s="691">
        <v>1.3046899999999999</v>
      </c>
      <c r="BD16" s="691">
        <v>1.3040499999999999</v>
      </c>
      <c r="BE16" s="691">
        <v>1.5063880000000001</v>
      </c>
      <c r="BF16" s="691">
        <v>1.5944529999999999</v>
      </c>
      <c r="BG16" s="691">
        <v>1.2830649999999999</v>
      </c>
      <c r="BH16" s="691">
        <v>1.1562140000000001</v>
      </c>
      <c r="BI16" s="691">
        <v>1.287911</v>
      </c>
      <c r="BJ16" s="691">
        <v>1.4189940000000001</v>
      </c>
      <c r="BK16" s="691">
        <v>2.1873200000000002</v>
      </c>
      <c r="BL16" s="691">
        <v>1.662561</v>
      </c>
      <c r="BM16" s="691">
        <v>1.30125</v>
      </c>
      <c r="BN16" s="691">
        <v>1.0943780000000001</v>
      </c>
      <c r="BO16" s="691">
        <v>1.2295339999999999</v>
      </c>
      <c r="BP16" s="691">
        <v>1.296335</v>
      </c>
      <c r="BQ16" s="691">
        <v>1.4912589999999999</v>
      </c>
      <c r="BR16" s="691">
        <v>1.6202589999999999</v>
      </c>
      <c r="BS16" s="691">
        <v>1.271404</v>
      </c>
      <c r="BT16" s="691">
        <v>1.214561</v>
      </c>
      <c r="BU16" s="691">
        <v>1.363356</v>
      </c>
      <c r="BV16" s="691">
        <v>1.478297</v>
      </c>
    </row>
    <row r="17" spans="1:74" ht="11.15" customHeight="1" x14ac:dyDescent="0.25">
      <c r="A17" s="499" t="s">
        <v>1196</v>
      </c>
      <c r="B17" s="500" t="s">
        <v>83</v>
      </c>
      <c r="C17" s="690">
        <v>0.34419586099999999</v>
      </c>
      <c r="D17" s="690">
        <v>0.33699916099999999</v>
      </c>
      <c r="E17" s="690">
        <v>0.34759251099999999</v>
      </c>
      <c r="F17" s="690">
        <v>0.35411205099999998</v>
      </c>
      <c r="G17" s="690">
        <v>0.38927535899999999</v>
      </c>
      <c r="H17" s="690">
        <v>0.31618175599999998</v>
      </c>
      <c r="I17" s="690">
        <v>0.35894971599999997</v>
      </c>
      <c r="J17" s="690">
        <v>0.39247206699999998</v>
      </c>
      <c r="K17" s="690">
        <v>0.33171762999999999</v>
      </c>
      <c r="L17" s="690">
        <v>0.25432616299999999</v>
      </c>
      <c r="M17" s="690">
        <v>0.31103460199999999</v>
      </c>
      <c r="N17" s="690">
        <v>0.34920659599999998</v>
      </c>
      <c r="O17" s="690">
        <v>0.360177366</v>
      </c>
      <c r="P17" s="690">
        <v>0.35055665200000002</v>
      </c>
      <c r="Q17" s="690">
        <v>0.38328604500000002</v>
      </c>
      <c r="R17" s="690">
        <v>0.32851513799999998</v>
      </c>
      <c r="S17" s="690">
        <v>0.32437474999999999</v>
      </c>
      <c r="T17" s="690">
        <v>0.32890024299999998</v>
      </c>
      <c r="U17" s="690">
        <v>0.37243416800000001</v>
      </c>
      <c r="V17" s="690">
        <v>0.37724755199999999</v>
      </c>
      <c r="W17" s="690">
        <v>0.341987294</v>
      </c>
      <c r="X17" s="690">
        <v>0.189449443</v>
      </c>
      <c r="Y17" s="690">
        <v>0.32581763899999999</v>
      </c>
      <c r="Z17" s="690">
        <v>0.35392033699999997</v>
      </c>
      <c r="AA17" s="690">
        <v>0.35677856600000002</v>
      </c>
      <c r="AB17" s="690">
        <v>0.36767422300000002</v>
      </c>
      <c r="AC17" s="690">
        <v>0.29244732800000001</v>
      </c>
      <c r="AD17" s="690">
        <v>0.17151190799999999</v>
      </c>
      <c r="AE17" s="690">
        <v>0.17937564</v>
      </c>
      <c r="AF17" s="690">
        <v>0.15687128</v>
      </c>
      <c r="AG17" s="690">
        <v>0.182107727</v>
      </c>
      <c r="AH17" s="690">
        <v>0.31636439599999999</v>
      </c>
      <c r="AI17" s="690">
        <v>0.29541064900000003</v>
      </c>
      <c r="AJ17" s="690">
        <v>0.21293578299999999</v>
      </c>
      <c r="AK17" s="690">
        <v>0.296102056</v>
      </c>
      <c r="AL17" s="690">
        <v>0.34676670500000001</v>
      </c>
      <c r="AM17" s="690">
        <v>0.33291773299999999</v>
      </c>
      <c r="AN17" s="690">
        <v>0.19783799099999999</v>
      </c>
      <c r="AO17" s="690">
        <v>0.199342941</v>
      </c>
      <c r="AP17" s="690">
        <v>0.250516187</v>
      </c>
      <c r="AQ17" s="690">
        <v>0.260974337</v>
      </c>
      <c r="AR17" s="690">
        <v>0.30161989099999997</v>
      </c>
      <c r="AS17" s="690">
        <v>0.30118170999999999</v>
      </c>
      <c r="AT17" s="690">
        <v>0.32187853</v>
      </c>
      <c r="AU17" s="690">
        <v>0.28601417200000001</v>
      </c>
      <c r="AV17" s="690">
        <v>0.32552561000000002</v>
      </c>
      <c r="AW17" s="690">
        <v>0.180465184</v>
      </c>
      <c r="AX17" s="690">
        <v>0.21518786600000001</v>
      </c>
      <c r="AY17" s="690">
        <v>0.27124669400000001</v>
      </c>
      <c r="AZ17" s="690">
        <v>0.30146309999999998</v>
      </c>
      <c r="BA17" s="690">
        <v>0.2891455</v>
      </c>
      <c r="BB17" s="691">
        <v>0.24835109999999999</v>
      </c>
      <c r="BC17" s="691">
        <v>0.25263920000000001</v>
      </c>
      <c r="BD17" s="691">
        <v>0.26013960000000003</v>
      </c>
      <c r="BE17" s="691">
        <v>0.28258870000000003</v>
      </c>
      <c r="BF17" s="691">
        <v>0.33595779999999997</v>
      </c>
      <c r="BG17" s="691">
        <v>0.3055561</v>
      </c>
      <c r="BH17" s="691">
        <v>0.24206169999999999</v>
      </c>
      <c r="BI17" s="691">
        <v>0.26524710000000001</v>
      </c>
      <c r="BJ17" s="691">
        <v>0.30302190000000001</v>
      </c>
      <c r="BK17" s="691">
        <v>0.3203143</v>
      </c>
      <c r="BL17" s="691">
        <v>0.28730529999999999</v>
      </c>
      <c r="BM17" s="691">
        <v>0.26031189999999998</v>
      </c>
      <c r="BN17" s="691">
        <v>0.22345970000000001</v>
      </c>
      <c r="BO17" s="691">
        <v>0.23099639999999999</v>
      </c>
      <c r="BP17" s="691">
        <v>0.2395436</v>
      </c>
      <c r="BQ17" s="691">
        <v>0.25529269999999998</v>
      </c>
      <c r="BR17" s="691">
        <v>0.32473360000000001</v>
      </c>
      <c r="BS17" s="691">
        <v>0.29566029999999999</v>
      </c>
      <c r="BT17" s="691">
        <v>0.26017439999999997</v>
      </c>
      <c r="BU17" s="691">
        <v>0.2472714</v>
      </c>
      <c r="BV17" s="691">
        <v>0.28832550000000001</v>
      </c>
    </row>
    <row r="18" spans="1:74" ht="11.15" customHeight="1" x14ac:dyDescent="0.25">
      <c r="A18" s="499" t="s">
        <v>1314</v>
      </c>
      <c r="B18" s="502" t="s">
        <v>1303</v>
      </c>
      <c r="C18" s="690">
        <v>0.61521048099999998</v>
      </c>
      <c r="D18" s="690">
        <v>0.58157888400000002</v>
      </c>
      <c r="E18" s="690">
        <v>0.61166877399999997</v>
      </c>
      <c r="F18" s="690">
        <v>0.56632562600000003</v>
      </c>
      <c r="G18" s="690">
        <v>0.57109849099999999</v>
      </c>
      <c r="H18" s="690">
        <v>0.631504073</v>
      </c>
      <c r="I18" s="690">
        <v>0.64017125200000002</v>
      </c>
      <c r="J18" s="690">
        <v>0.63509555299999998</v>
      </c>
      <c r="K18" s="690">
        <v>0.56221997300000004</v>
      </c>
      <c r="L18" s="690">
        <v>0.59973774899999999</v>
      </c>
      <c r="M18" s="690">
        <v>0.60104939400000001</v>
      </c>
      <c r="N18" s="690">
        <v>0.62275288100000004</v>
      </c>
      <c r="O18" s="690">
        <v>0.66630020599999995</v>
      </c>
      <c r="P18" s="690">
        <v>0.574537403</v>
      </c>
      <c r="Q18" s="690">
        <v>0.60402022099999997</v>
      </c>
      <c r="R18" s="690">
        <v>0.58054531099999995</v>
      </c>
      <c r="S18" s="690">
        <v>0.66446814700000001</v>
      </c>
      <c r="T18" s="690">
        <v>0.64869579700000002</v>
      </c>
      <c r="U18" s="690">
        <v>0.67071058100000003</v>
      </c>
      <c r="V18" s="690">
        <v>0.70391899999999996</v>
      </c>
      <c r="W18" s="690">
        <v>0.64926117000000005</v>
      </c>
      <c r="X18" s="690">
        <v>0.64054294000000001</v>
      </c>
      <c r="Y18" s="690">
        <v>0.62768589100000005</v>
      </c>
      <c r="Z18" s="690">
        <v>0.65812180899999995</v>
      </c>
      <c r="AA18" s="690">
        <v>0.65972980599999997</v>
      </c>
      <c r="AB18" s="690">
        <v>0.59439536599999998</v>
      </c>
      <c r="AC18" s="690">
        <v>0.67064996300000002</v>
      </c>
      <c r="AD18" s="690">
        <v>0.63660203599999998</v>
      </c>
      <c r="AE18" s="690">
        <v>0.63047914599999999</v>
      </c>
      <c r="AF18" s="690">
        <v>0.57768242199999997</v>
      </c>
      <c r="AG18" s="690">
        <v>0.65390537000000004</v>
      </c>
      <c r="AH18" s="690">
        <v>0.66595797199999995</v>
      </c>
      <c r="AI18" s="690">
        <v>0.60531663700000005</v>
      </c>
      <c r="AJ18" s="690">
        <v>0.60802774000000004</v>
      </c>
      <c r="AK18" s="690">
        <v>0.61056316499999996</v>
      </c>
      <c r="AL18" s="690">
        <v>0.67592273400000003</v>
      </c>
      <c r="AM18" s="690">
        <v>0.64517648800000005</v>
      </c>
      <c r="AN18" s="690">
        <v>0.56572220699999998</v>
      </c>
      <c r="AO18" s="690">
        <v>0.63260723500000005</v>
      </c>
      <c r="AP18" s="690">
        <v>0.57936663899999996</v>
      </c>
      <c r="AQ18" s="690">
        <v>0.591935455</v>
      </c>
      <c r="AR18" s="690">
        <v>0.59662308900000005</v>
      </c>
      <c r="AS18" s="690">
        <v>0.60368228700000004</v>
      </c>
      <c r="AT18" s="690">
        <v>0.601903466</v>
      </c>
      <c r="AU18" s="690">
        <v>0.58223221999999997</v>
      </c>
      <c r="AV18" s="690">
        <v>0.58857210699999996</v>
      </c>
      <c r="AW18" s="690">
        <v>0.55920504800000004</v>
      </c>
      <c r="AX18" s="690">
        <v>0.63274507000000002</v>
      </c>
      <c r="AY18" s="690">
        <v>0.563751895</v>
      </c>
      <c r="AZ18" s="690">
        <v>0.54308049999999997</v>
      </c>
      <c r="BA18" s="690">
        <v>0.6321658</v>
      </c>
      <c r="BB18" s="691">
        <v>0.56400530000000004</v>
      </c>
      <c r="BC18" s="691">
        <v>0.59585999999999995</v>
      </c>
      <c r="BD18" s="691">
        <v>0.56504639999999995</v>
      </c>
      <c r="BE18" s="691">
        <v>0.62085869999999999</v>
      </c>
      <c r="BF18" s="691">
        <v>0.56795879999999999</v>
      </c>
      <c r="BG18" s="691">
        <v>0.55049150000000002</v>
      </c>
      <c r="BH18" s="691">
        <v>0.59264740000000005</v>
      </c>
      <c r="BI18" s="691">
        <v>0.57651200000000002</v>
      </c>
      <c r="BJ18" s="691">
        <v>0.6388374</v>
      </c>
      <c r="BK18" s="691">
        <v>0.5445006</v>
      </c>
      <c r="BL18" s="691">
        <v>0.53307700000000002</v>
      </c>
      <c r="BM18" s="691">
        <v>0.6242626</v>
      </c>
      <c r="BN18" s="691">
        <v>0.58343400000000001</v>
      </c>
      <c r="BO18" s="691">
        <v>0.6084697</v>
      </c>
      <c r="BP18" s="691">
        <v>0.58668799999999999</v>
      </c>
      <c r="BQ18" s="691">
        <v>0.63806960000000001</v>
      </c>
      <c r="BR18" s="691">
        <v>0.58068730000000002</v>
      </c>
      <c r="BS18" s="691">
        <v>0.56455569999999999</v>
      </c>
      <c r="BT18" s="691">
        <v>0.60277320000000001</v>
      </c>
      <c r="BU18" s="691">
        <v>0.58119600000000005</v>
      </c>
      <c r="BV18" s="691">
        <v>0.65614890000000003</v>
      </c>
    </row>
    <row r="19" spans="1:74" ht="11.15" customHeight="1" x14ac:dyDescent="0.25">
      <c r="A19" s="499" t="s">
        <v>1197</v>
      </c>
      <c r="B19" s="500" t="s">
        <v>348</v>
      </c>
      <c r="C19" s="690">
        <v>359.48675664000001</v>
      </c>
      <c r="D19" s="690">
        <v>294.67102187</v>
      </c>
      <c r="E19" s="690">
        <v>308.78806992</v>
      </c>
      <c r="F19" s="690">
        <v>288.54883265000001</v>
      </c>
      <c r="G19" s="690">
        <v>325.92793220999999</v>
      </c>
      <c r="H19" s="690">
        <v>358.52738958999998</v>
      </c>
      <c r="I19" s="690">
        <v>396.89491361</v>
      </c>
      <c r="J19" s="690">
        <v>393.53555310000002</v>
      </c>
      <c r="K19" s="690">
        <v>342.95487781000003</v>
      </c>
      <c r="L19" s="690">
        <v>311.79256400000003</v>
      </c>
      <c r="M19" s="690">
        <v>309.10449666</v>
      </c>
      <c r="N19" s="690">
        <v>328.36360261999999</v>
      </c>
      <c r="O19" s="690">
        <v>345.36710038000001</v>
      </c>
      <c r="P19" s="690">
        <v>302.67372931</v>
      </c>
      <c r="Q19" s="690">
        <v>313.42877663000002</v>
      </c>
      <c r="R19" s="690">
        <v>284.35068482000003</v>
      </c>
      <c r="S19" s="690">
        <v>317.54099905999999</v>
      </c>
      <c r="T19" s="690">
        <v>339.73705840000002</v>
      </c>
      <c r="U19" s="690">
        <v>395.58766341</v>
      </c>
      <c r="V19" s="690">
        <v>386.94447909000002</v>
      </c>
      <c r="W19" s="690">
        <v>346.92994529999999</v>
      </c>
      <c r="X19" s="690">
        <v>307.00789743000001</v>
      </c>
      <c r="Y19" s="690">
        <v>302.29379123000001</v>
      </c>
      <c r="Z19" s="690">
        <v>324.21721517999998</v>
      </c>
      <c r="AA19" s="690">
        <v>327.58357525000002</v>
      </c>
      <c r="AB19" s="690">
        <v>306.35459533</v>
      </c>
      <c r="AC19" s="690">
        <v>296.29228906999998</v>
      </c>
      <c r="AD19" s="690">
        <v>267.56000449999999</v>
      </c>
      <c r="AE19" s="690">
        <v>292.36665375000001</v>
      </c>
      <c r="AF19" s="690">
        <v>339.07195114000001</v>
      </c>
      <c r="AG19" s="690">
        <v>396.03957215999998</v>
      </c>
      <c r="AH19" s="690">
        <v>384.69835015000001</v>
      </c>
      <c r="AI19" s="690">
        <v>320.76015703000002</v>
      </c>
      <c r="AJ19" s="690">
        <v>301.19303456</v>
      </c>
      <c r="AK19" s="690">
        <v>288.92673500000001</v>
      </c>
      <c r="AL19" s="690">
        <v>330.6708491</v>
      </c>
      <c r="AM19" s="690">
        <v>336.92813701</v>
      </c>
      <c r="AN19" s="690">
        <v>315.02546948999998</v>
      </c>
      <c r="AO19" s="690">
        <v>300.25874302</v>
      </c>
      <c r="AP19" s="690">
        <v>280.88188076</v>
      </c>
      <c r="AQ19" s="690">
        <v>306.65966791</v>
      </c>
      <c r="AR19" s="690">
        <v>361.00731225999999</v>
      </c>
      <c r="AS19" s="690">
        <v>391.09957222999998</v>
      </c>
      <c r="AT19" s="690">
        <v>399.76768385999998</v>
      </c>
      <c r="AU19" s="690">
        <v>335.68625817999998</v>
      </c>
      <c r="AV19" s="690">
        <v>306.9510669</v>
      </c>
      <c r="AW19" s="690">
        <v>302.40046811000002</v>
      </c>
      <c r="AX19" s="690">
        <v>326.12307294999999</v>
      </c>
      <c r="AY19" s="690">
        <v>365.20371425000002</v>
      </c>
      <c r="AZ19" s="690">
        <v>310.19099999999997</v>
      </c>
      <c r="BA19" s="690">
        <v>310.14729999999997</v>
      </c>
      <c r="BB19" s="691">
        <v>285.39100000000002</v>
      </c>
      <c r="BC19" s="691">
        <v>315.7242</v>
      </c>
      <c r="BD19" s="691">
        <v>357.75380000000001</v>
      </c>
      <c r="BE19" s="691">
        <v>401.41759999999999</v>
      </c>
      <c r="BF19" s="691">
        <v>394.85649999999998</v>
      </c>
      <c r="BG19" s="691">
        <v>336.33100000000002</v>
      </c>
      <c r="BH19" s="691">
        <v>309.22609999999997</v>
      </c>
      <c r="BI19" s="691">
        <v>302.2414</v>
      </c>
      <c r="BJ19" s="691">
        <v>332.2244</v>
      </c>
      <c r="BK19" s="691">
        <v>347.96960000000001</v>
      </c>
      <c r="BL19" s="691">
        <v>307.9042</v>
      </c>
      <c r="BM19" s="691">
        <v>311.76499999999999</v>
      </c>
      <c r="BN19" s="691">
        <v>289.53579999999999</v>
      </c>
      <c r="BO19" s="691">
        <v>319.52330000000001</v>
      </c>
      <c r="BP19" s="691">
        <v>359.90440000000001</v>
      </c>
      <c r="BQ19" s="691">
        <v>406.12979999999999</v>
      </c>
      <c r="BR19" s="691">
        <v>399.71589999999998</v>
      </c>
      <c r="BS19" s="691">
        <v>340.52440000000001</v>
      </c>
      <c r="BT19" s="691">
        <v>313.47590000000002</v>
      </c>
      <c r="BU19" s="691">
        <v>306.36380000000003</v>
      </c>
      <c r="BV19" s="691">
        <v>337.55680000000001</v>
      </c>
    </row>
    <row r="20" spans="1:74" ht="11.15" customHeight="1" x14ac:dyDescent="0.25">
      <c r="A20" s="493"/>
      <c r="B20" s="131" t="s">
        <v>1304</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333"/>
      <c r="BC20" s="333"/>
      <c r="BD20" s="333"/>
      <c r="BE20" s="333"/>
      <c r="BF20" s="333"/>
      <c r="BG20" s="333"/>
      <c r="BH20" s="333"/>
      <c r="BI20" s="333"/>
      <c r="BJ20" s="333"/>
      <c r="BK20" s="333"/>
      <c r="BL20" s="333"/>
      <c r="BM20" s="333"/>
      <c r="BN20" s="333"/>
      <c r="BO20" s="333"/>
      <c r="BP20" s="333"/>
      <c r="BQ20" s="333"/>
      <c r="BR20" s="333"/>
      <c r="BS20" s="333"/>
      <c r="BT20" s="333"/>
      <c r="BU20" s="333"/>
      <c r="BV20" s="333"/>
    </row>
    <row r="21" spans="1:74" ht="11.15" customHeight="1" x14ac:dyDescent="0.25">
      <c r="A21" s="499" t="s">
        <v>1198</v>
      </c>
      <c r="B21" s="500" t="s">
        <v>82</v>
      </c>
      <c r="C21" s="690">
        <v>3.2698505230000001</v>
      </c>
      <c r="D21" s="690">
        <v>3.1358951720000001</v>
      </c>
      <c r="E21" s="690">
        <v>3.6535897880000001</v>
      </c>
      <c r="F21" s="690">
        <v>2.8681725230000001</v>
      </c>
      <c r="G21" s="690">
        <v>2.9351015220000001</v>
      </c>
      <c r="H21" s="690">
        <v>4.0441167260000004</v>
      </c>
      <c r="I21" s="690">
        <v>6.0469096609999999</v>
      </c>
      <c r="J21" s="690">
        <v>6.5923124160000004</v>
      </c>
      <c r="K21" s="690">
        <v>4.7342538269999999</v>
      </c>
      <c r="L21" s="690">
        <v>4.630660217</v>
      </c>
      <c r="M21" s="690">
        <v>3.5570985159999999</v>
      </c>
      <c r="N21" s="690">
        <v>3.5544108539999999</v>
      </c>
      <c r="O21" s="690">
        <v>3.6804454099999999</v>
      </c>
      <c r="P21" s="690">
        <v>3.1469889279999999</v>
      </c>
      <c r="Q21" s="690">
        <v>3.4340791400000001</v>
      </c>
      <c r="R21" s="690">
        <v>3.2540318099999999</v>
      </c>
      <c r="S21" s="690">
        <v>2.909958332</v>
      </c>
      <c r="T21" s="690">
        <v>3.6252321219999999</v>
      </c>
      <c r="U21" s="690">
        <v>6.350583018</v>
      </c>
      <c r="V21" s="690">
        <v>5.3193565720000002</v>
      </c>
      <c r="W21" s="690">
        <v>3.610639833</v>
      </c>
      <c r="X21" s="690">
        <v>3.6915430310000001</v>
      </c>
      <c r="Y21" s="690">
        <v>3.4386043449999999</v>
      </c>
      <c r="Z21" s="690">
        <v>4.193226299</v>
      </c>
      <c r="AA21" s="690">
        <v>4.1098701469999996</v>
      </c>
      <c r="AB21" s="690">
        <v>3.7334824530000001</v>
      </c>
      <c r="AC21" s="690">
        <v>2.8574423179999999</v>
      </c>
      <c r="AD21" s="690">
        <v>3.1440908670000001</v>
      </c>
      <c r="AE21" s="690">
        <v>2.6959840690000001</v>
      </c>
      <c r="AF21" s="690">
        <v>4.655647117</v>
      </c>
      <c r="AG21" s="690">
        <v>6.6681605360000002</v>
      </c>
      <c r="AH21" s="690">
        <v>5.552236293</v>
      </c>
      <c r="AI21" s="690">
        <v>4.3177679419999997</v>
      </c>
      <c r="AJ21" s="690">
        <v>3.8922456080000001</v>
      </c>
      <c r="AK21" s="690">
        <v>3.57192847</v>
      </c>
      <c r="AL21" s="690">
        <v>3.8991281990000002</v>
      </c>
      <c r="AM21" s="690">
        <v>4.4535186080000004</v>
      </c>
      <c r="AN21" s="690">
        <v>4.1587768599999997</v>
      </c>
      <c r="AO21" s="690">
        <v>3.5546949649999999</v>
      </c>
      <c r="AP21" s="690">
        <v>2.6722777199999999</v>
      </c>
      <c r="AQ21" s="690">
        <v>3.2319390860000001</v>
      </c>
      <c r="AR21" s="690">
        <v>5.0956424230000001</v>
      </c>
      <c r="AS21" s="690">
        <v>5.3174767479999998</v>
      </c>
      <c r="AT21" s="690">
        <v>5.9396289700000002</v>
      </c>
      <c r="AU21" s="690">
        <v>4.4310029479999997</v>
      </c>
      <c r="AV21" s="690">
        <v>4.4294686419999998</v>
      </c>
      <c r="AW21" s="690">
        <v>4.2299064629999998</v>
      </c>
      <c r="AX21" s="690">
        <v>3.963279945</v>
      </c>
      <c r="AY21" s="690">
        <v>4.3057811749999999</v>
      </c>
      <c r="AZ21" s="690">
        <v>4.2267359999999998</v>
      </c>
      <c r="BA21" s="690">
        <v>4.5327019999999996</v>
      </c>
      <c r="BB21" s="691">
        <v>3.9972180000000002</v>
      </c>
      <c r="BC21" s="691">
        <v>3.808214</v>
      </c>
      <c r="BD21" s="691">
        <v>4.4172390000000004</v>
      </c>
      <c r="BE21" s="691">
        <v>6.0727029999999997</v>
      </c>
      <c r="BF21" s="691">
        <v>5.5225419999999996</v>
      </c>
      <c r="BG21" s="691">
        <v>3.7592089999999998</v>
      </c>
      <c r="BH21" s="691">
        <v>3.3075239999999999</v>
      </c>
      <c r="BI21" s="691">
        <v>4.7716989999999999</v>
      </c>
      <c r="BJ21" s="691">
        <v>4.6688020000000003</v>
      </c>
      <c r="BK21" s="691">
        <v>6.1843240000000002</v>
      </c>
      <c r="BL21" s="691">
        <v>4.2240539999999998</v>
      </c>
      <c r="BM21" s="691">
        <v>4.4533560000000003</v>
      </c>
      <c r="BN21" s="691">
        <v>4.3628850000000003</v>
      </c>
      <c r="BO21" s="691">
        <v>3.8624040000000002</v>
      </c>
      <c r="BP21" s="691">
        <v>4.6428190000000003</v>
      </c>
      <c r="BQ21" s="691">
        <v>6.2275970000000003</v>
      </c>
      <c r="BR21" s="691">
        <v>5.5113789999999998</v>
      </c>
      <c r="BS21" s="691">
        <v>3.7998099999999999</v>
      </c>
      <c r="BT21" s="691">
        <v>4.14133</v>
      </c>
      <c r="BU21" s="691">
        <v>4.749295</v>
      </c>
      <c r="BV21" s="691">
        <v>5.2354329999999996</v>
      </c>
    </row>
    <row r="22" spans="1:74" ht="11.15" customHeight="1" x14ac:dyDescent="0.25">
      <c r="A22" s="499" t="s">
        <v>1199</v>
      </c>
      <c r="B22" s="500" t="s">
        <v>81</v>
      </c>
      <c r="C22" s="690">
        <v>0.411736404</v>
      </c>
      <c r="D22" s="690">
        <v>0.114478596</v>
      </c>
      <c r="E22" s="690">
        <v>4.0078091000000003E-2</v>
      </c>
      <c r="F22" s="690">
        <v>0.13414657899999999</v>
      </c>
      <c r="G22" s="690">
        <v>2.982831E-3</v>
      </c>
      <c r="H22" s="690">
        <v>1.6183525000000001E-2</v>
      </c>
      <c r="I22" s="690">
        <v>5.4801917999999998E-2</v>
      </c>
      <c r="J22" s="690">
        <v>3.9129690000000002E-2</v>
      </c>
      <c r="K22" s="690">
        <v>2.4889398E-2</v>
      </c>
      <c r="L22" s="690">
        <v>7.0670100000000001E-4</v>
      </c>
      <c r="M22" s="690">
        <v>7.0091991000000006E-2</v>
      </c>
      <c r="N22" s="690">
        <v>0.13706673</v>
      </c>
      <c r="O22" s="690">
        <v>0.17624726700000001</v>
      </c>
      <c r="P22" s="690">
        <v>3.1579263000000003E-2</v>
      </c>
      <c r="Q22" s="690">
        <v>4.8330579999999998E-2</v>
      </c>
      <c r="R22" s="690">
        <v>2.8616700000000002E-3</v>
      </c>
      <c r="S22" s="690">
        <v>1.6658930000000001E-3</v>
      </c>
      <c r="T22" s="690">
        <v>3.6460326000000001E-2</v>
      </c>
      <c r="U22" s="690">
        <v>3.7802548999999998E-2</v>
      </c>
      <c r="V22" s="690">
        <v>2.0012615000000001E-2</v>
      </c>
      <c r="W22" s="690">
        <v>1.5698549999999999E-2</v>
      </c>
      <c r="X22" s="690">
        <v>1.1486727E-2</v>
      </c>
      <c r="Y22" s="690">
        <v>2.4133214E-2</v>
      </c>
      <c r="Z22" s="690">
        <v>5.0313710999999997E-2</v>
      </c>
      <c r="AA22" s="690">
        <v>2.8377423999999998E-2</v>
      </c>
      <c r="AB22" s="690">
        <v>2.9363568E-2</v>
      </c>
      <c r="AC22" s="690">
        <v>1.2913689999999999E-3</v>
      </c>
      <c r="AD22" s="690">
        <v>6.8995899999999997E-4</v>
      </c>
      <c r="AE22" s="690">
        <v>1.391623E-3</v>
      </c>
      <c r="AF22" s="690">
        <v>6.2023770000000002E-3</v>
      </c>
      <c r="AG22" s="690">
        <v>3.1684679999999998E-3</v>
      </c>
      <c r="AH22" s="690">
        <v>2.1349979999999999E-3</v>
      </c>
      <c r="AI22" s="690">
        <v>2.3138450000000001E-3</v>
      </c>
      <c r="AJ22" s="690">
        <v>6.8073989999999996E-3</v>
      </c>
      <c r="AK22" s="690">
        <v>8.1290549999999996E-3</v>
      </c>
      <c r="AL22" s="690">
        <v>6.6456096000000006E-2</v>
      </c>
      <c r="AM22" s="690">
        <v>0.174569587</v>
      </c>
      <c r="AN22" s="690">
        <v>0.255268312</v>
      </c>
      <c r="AO22" s="690">
        <v>4.8117300000000002E-2</v>
      </c>
      <c r="AP22" s="690">
        <v>-1.1234300000000001E-4</v>
      </c>
      <c r="AQ22" s="690">
        <v>2.851601E-3</v>
      </c>
      <c r="AR22" s="690">
        <v>2.2246559999999999E-2</v>
      </c>
      <c r="AS22" s="690">
        <v>1.7308212999999999E-2</v>
      </c>
      <c r="AT22" s="690">
        <v>2.4954101999999999E-2</v>
      </c>
      <c r="AU22" s="690">
        <v>6.4342519999999997E-3</v>
      </c>
      <c r="AV22" s="690">
        <v>3.8076799999999999E-3</v>
      </c>
      <c r="AW22" s="690">
        <v>2.8467739999999998E-3</v>
      </c>
      <c r="AX22" s="690">
        <v>2.0514774E-2</v>
      </c>
      <c r="AY22" s="690">
        <v>0.15433516799999999</v>
      </c>
      <c r="AZ22" s="690">
        <v>6.9948300000000005E-2</v>
      </c>
      <c r="BA22" s="690">
        <v>2.3337299999999998E-2</v>
      </c>
      <c r="BB22" s="691">
        <v>-1.1234300000000001E-4</v>
      </c>
      <c r="BC22" s="691">
        <v>8.24516E-2</v>
      </c>
      <c r="BD22" s="691">
        <v>2.2246599999999998E-2</v>
      </c>
      <c r="BE22" s="691">
        <v>2.60582E-2</v>
      </c>
      <c r="BF22" s="691">
        <v>1.8274100000000001E-2</v>
      </c>
      <c r="BG22" s="691">
        <v>6.4342499999999999E-3</v>
      </c>
      <c r="BH22" s="691">
        <v>3.8076799999999999E-3</v>
      </c>
      <c r="BI22" s="691">
        <v>2.8467700000000002E-3</v>
      </c>
      <c r="BJ22" s="691">
        <v>2.05148E-2</v>
      </c>
      <c r="BK22" s="691">
        <v>2.01952E-2</v>
      </c>
      <c r="BL22" s="691">
        <v>0.11701830000000001</v>
      </c>
      <c r="BM22" s="691">
        <v>1.4377300000000001E-2</v>
      </c>
      <c r="BN22" s="691">
        <v>0.20874770000000001</v>
      </c>
      <c r="BO22" s="691">
        <v>0.1164616</v>
      </c>
      <c r="BP22" s="691">
        <v>4.9636600000000003E-2</v>
      </c>
      <c r="BQ22" s="691">
        <v>3.01582E-2</v>
      </c>
      <c r="BR22" s="691">
        <v>1.6744100000000001E-2</v>
      </c>
      <c r="BS22" s="691">
        <v>6.4342499999999999E-3</v>
      </c>
      <c r="BT22" s="691">
        <v>0.12423770000000001</v>
      </c>
      <c r="BU22" s="691">
        <v>7.9067700000000005E-3</v>
      </c>
      <c r="BV22" s="691">
        <v>0.1138448</v>
      </c>
    </row>
    <row r="23" spans="1:74" ht="11.15" customHeight="1" x14ac:dyDescent="0.25">
      <c r="A23" s="499" t="s">
        <v>1200</v>
      </c>
      <c r="B23" s="502" t="s">
        <v>84</v>
      </c>
      <c r="C23" s="690">
        <v>2.8859530000000002</v>
      </c>
      <c r="D23" s="690">
        <v>2.7043279999999998</v>
      </c>
      <c r="E23" s="690">
        <v>2.5698279999999998</v>
      </c>
      <c r="F23" s="690">
        <v>2.5188130000000002</v>
      </c>
      <c r="G23" s="690">
        <v>2.9253170000000002</v>
      </c>
      <c r="H23" s="690">
        <v>2.8376739999999998</v>
      </c>
      <c r="I23" s="690">
        <v>2.958923</v>
      </c>
      <c r="J23" s="690">
        <v>2.847172</v>
      </c>
      <c r="K23" s="690">
        <v>2.5871469999999999</v>
      </c>
      <c r="L23" s="690">
        <v>1.3420240000000001</v>
      </c>
      <c r="M23" s="690">
        <v>2.235544</v>
      </c>
      <c r="N23" s="690">
        <v>2.9720279999999999</v>
      </c>
      <c r="O23" s="690">
        <v>2.9352330000000002</v>
      </c>
      <c r="P23" s="690">
        <v>2.7001740000000001</v>
      </c>
      <c r="Q23" s="690">
        <v>2.968493</v>
      </c>
      <c r="R23" s="690">
        <v>2.1317759999999999</v>
      </c>
      <c r="S23" s="690">
        <v>2.2666149999999998</v>
      </c>
      <c r="T23" s="690">
        <v>2.4008630000000002</v>
      </c>
      <c r="U23" s="690">
        <v>2.464915</v>
      </c>
      <c r="V23" s="690">
        <v>2.4621689999999998</v>
      </c>
      <c r="W23" s="690">
        <v>2.38035</v>
      </c>
      <c r="X23" s="690">
        <v>2.4668909999999999</v>
      </c>
      <c r="Y23" s="690">
        <v>2.3858109999999999</v>
      </c>
      <c r="Z23" s="690">
        <v>2.254235</v>
      </c>
      <c r="AA23" s="690">
        <v>2.4839150000000001</v>
      </c>
      <c r="AB23" s="690">
        <v>2.3291620000000002</v>
      </c>
      <c r="AC23" s="690">
        <v>2.4775450000000001</v>
      </c>
      <c r="AD23" s="690">
        <v>1.041372</v>
      </c>
      <c r="AE23" s="690">
        <v>1.76756</v>
      </c>
      <c r="AF23" s="690">
        <v>2.113524</v>
      </c>
      <c r="AG23" s="690">
        <v>2.4715370000000001</v>
      </c>
      <c r="AH23" s="690">
        <v>2.4385620000000001</v>
      </c>
      <c r="AI23" s="690">
        <v>2.3892000000000002</v>
      </c>
      <c r="AJ23" s="690">
        <v>1.5923560000000001</v>
      </c>
      <c r="AK23" s="690">
        <v>2.0348350000000002</v>
      </c>
      <c r="AL23" s="690">
        <v>2.440483</v>
      </c>
      <c r="AM23" s="690">
        <v>2.3273169999999999</v>
      </c>
      <c r="AN23" s="690">
        <v>2.2517390000000002</v>
      </c>
      <c r="AO23" s="690">
        <v>2.4931589999999999</v>
      </c>
      <c r="AP23" s="690">
        <v>2.4123830000000002</v>
      </c>
      <c r="AQ23" s="690">
        <v>2.4901870000000002</v>
      </c>
      <c r="AR23" s="690">
        <v>2.160364</v>
      </c>
      <c r="AS23" s="690">
        <v>2.4736359999999999</v>
      </c>
      <c r="AT23" s="690">
        <v>2.4537969999999998</v>
      </c>
      <c r="AU23" s="690">
        <v>2.3843839999999998</v>
      </c>
      <c r="AV23" s="690">
        <v>1.0638080000000001</v>
      </c>
      <c r="AW23" s="690">
        <v>2.0740970000000001</v>
      </c>
      <c r="AX23" s="690">
        <v>2.4877549999999999</v>
      </c>
      <c r="AY23" s="690">
        <v>2.351677</v>
      </c>
      <c r="AZ23" s="690">
        <v>2.2892399999999999</v>
      </c>
      <c r="BA23" s="690">
        <v>2.5236100000000001</v>
      </c>
      <c r="BB23" s="691">
        <v>1.5090300000000001</v>
      </c>
      <c r="BC23" s="691">
        <v>2.3015300000000001</v>
      </c>
      <c r="BD23" s="691">
        <v>2.3665699999999998</v>
      </c>
      <c r="BE23" s="691">
        <v>2.4454600000000002</v>
      </c>
      <c r="BF23" s="691">
        <v>2.4454600000000002</v>
      </c>
      <c r="BG23" s="691">
        <v>2.3665699999999998</v>
      </c>
      <c r="BH23" s="691">
        <v>2.4454600000000002</v>
      </c>
      <c r="BI23" s="691">
        <v>2.3665699999999998</v>
      </c>
      <c r="BJ23" s="691">
        <v>2.4454600000000002</v>
      </c>
      <c r="BK23" s="691">
        <v>2.4454600000000002</v>
      </c>
      <c r="BL23" s="691">
        <v>2.2088000000000001</v>
      </c>
      <c r="BM23" s="691">
        <v>2.4454600000000002</v>
      </c>
      <c r="BN23" s="691">
        <v>1.01146</v>
      </c>
      <c r="BO23" s="691">
        <v>2.2979699999999998</v>
      </c>
      <c r="BP23" s="691">
        <v>2.3665699999999998</v>
      </c>
      <c r="BQ23" s="691">
        <v>2.4454600000000002</v>
      </c>
      <c r="BR23" s="691">
        <v>2.4454600000000002</v>
      </c>
      <c r="BS23" s="691">
        <v>2.3665699999999998</v>
      </c>
      <c r="BT23" s="691">
        <v>1.55874</v>
      </c>
      <c r="BU23" s="691">
        <v>2.25861</v>
      </c>
      <c r="BV23" s="691">
        <v>2.4454600000000002</v>
      </c>
    </row>
    <row r="24" spans="1:74" ht="11.15" customHeight="1" x14ac:dyDescent="0.25">
      <c r="A24" s="499" t="s">
        <v>1201</v>
      </c>
      <c r="B24" s="502" t="s">
        <v>1202</v>
      </c>
      <c r="C24" s="690">
        <v>0.64713758499999996</v>
      </c>
      <c r="D24" s="690">
        <v>0.69247122000000005</v>
      </c>
      <c r="E24" s="690">
        <v>0.76747903699999998</v>
      </c>
      <c r="F24" s="690">
        <v>0.919852844</v>
      </c>
      <c r="G24" s="690">
        <v>0.75106772200000005</v>
      </c>
      <c r="H24" s="690">
        <v>0.34313967499999998</v>
      </c>
      <c r="I24" s="690">
        <v>0.29663284099999998</v>
      </c>
      <c r="J24" s="690">
        <v>0.40846261900000003</v>
      </c>
      <c r="K24" s="690">
        <v>0.39179349499999999</v>
      </c>
      <c r="L24" s="690">
        <v>0.58365508700000002</v>
      </c>
      <c r="M24" s="690">
        <v>0.80321369600000003</v>
      </c>
      <c r="N24" s="690">
        <v>0.860234956</v>
      </c>
      <c r="O24" s="690">
        <v>0.84618852200000005</v>
      </c>
      <c r="P24" s="690">
        <v>0.78578130300000004</v>
      </c>
      <c r="Q24" s="690">
        <v>0.82941081800000005</v>
      </c>
      <c r="R24" s="690">
        <v>0.89930413399999998</v>
      </c>
      <c r="S24" s="690">
        <v>0.95542758900000002</v>
      </c>
      <c r="T24" s="690">
        <v>0.68034820900000004</v>
      </c>
      <c r="U24" s="690">
        <v>0.41323180500000001</v>
      </c>
      <c r="V24" s="690">
        <v>0.23285988399999999</v>
      </c>
      <c r="W24" s="690">
        <v>0.20686868999999999</v>
      </c>
      <c r="X24" s="690">
        <v>0.450806602</v>
      </c>
      <c r="Y24" s="690">
        <v>0.54965013399999996</v>
      </c>
      <c r="Z24" s="690">
        <v>0.74538159000000004</v>
      </c>
      <c r="AA24" s="690">
        <v>0.75935424399999996</v>
      </c>
      <c r="AB24" s="690">
        <v>0.64705111900000001</v>
      </c>
      <c r="AC24" s="690">
        <v>0.882870339</v>
      </c>
      <c r="AD24" s="690">
        <v>0.95268624700000004</v>
      </c>
      <c r="AE24" s="690">
        <v>0.85851040499999998</v>
      </c>
      <c r="AF24" s="690">
        <v>0.28434881400000001</v>
      </c>
      <c r="AG24" s="690">
        <v>0.36120232800000002</v>
      </c>
      <c r="AH24" s="690">
        <v>0.19527572200000001</v>
      </c>
      <c r="AI24" s="690">
        <v>0.111149912</v>
      </c>
      <c r="AJ24" s="690">
        <v>0.41260286299999999</v>
      </c>
      <c r="AK24" s="690">
        <v>0.48643651999999998</v>
      </c>
      <c r="AL24" s="690">
        <v>0.65697561699999996</v>
      </c>
      <c r="AM24" s="690">
        <v>0.56542560900000005</v>
      </c>
      <c r="AN24" s="690">
        <v>0.48240633599999999</v>
      </c>
      <c r="AO24" s="690">
        <v>0.62045267800000004</v>
      </c>
      <c r="AP24" s="690">
        <v>0.53624847600000003</v>
      </c>
      <c r="AQ24" s="690">
        <v>0.50992339099999995</v>
      </c>
      <c r="AR24" s="690">
        <v>0.48704197999999999</v>
      </c>
      <c r="AS24" s="690">
        <v>0.52012023399999996</v>
      </c>
      <c r="AT24" s="690">
        <v>0.50543010200000005</v>
      </c>
      <c r="AU24" s="690">
        <v>0.50897326600000004</v>
      </c>
      <c r="AV24" s="690">
        <v>0.51625925800000005</v>
      </c>
      <c r="AW24" s="690">
        <v>0.50528561000000005</v>
      </c>
      <c r="AX24" s="690">
        <v>0.52230951199999998</v>
      </c>
      <c r="AY24" s="690">
        <v>0.53899065899999998</v>
      </c>
      <c r="AZ24" s="690">
        <v>0.52977070000000004</v>
      </c>
      <c r="BA24" s="690">
        <v>0.68782790000000005</v>
      </c>
      <c r="BB24" s="691">
        <v>0.81406230000000002</v>
      </c>
      <c r="BC24" s="691">
        <v>0.77406489999999994</v>
      </c>
      <c r="BD24" s="691">
        <v>0.58039010000000002</v>
      </c>
      <c r="BE24" s="691">
        <v>0.47276699999999999</v>
      </c>
      <c r="BF24" s="691">
        <v>0.37811149999999999</v>
      </c>
      <c r="BG24" s="691">
        <v>0.34996379999999999</v>
      </c>
      <c r="BH24" s="691">
        <v>0.50481710000000002</v>
      </c>
      <c r="BI24" s="691">
        <v>0.57164420000000005</v>
      </c>
      <c r="BJ24" s="691">
        <v>0.68334709999999999</v>
      </c>
      <c r="BK24" s="691">
        <v>0.678338</v>
      </c>
      <c r="BL24" s="691">
        <v>0.59492730000000005</v>
      </c>
      <c r="BM24" s="691">
        <v>0.72571649999999999</v>
      </c>
      <c r="BN24" s="691">
        <v>0.83398360000000005</v>
      </c>
      <c r="BO24" s="691">
        <v>0.78543529999999995</v>
      </c>
      <c r="BP24" s="691">
        <v>0.58649969999999996</v>
      </c>
      <c r="BQ24" s="691">
        <v>0.47639890000000001</v>
      </c>
      <c r="BR24" s="691">
        <v>0.38029859999999999</v>
      </c>
      <c r="BS24" s="691">
        <v>0.35143839999999998</v>
      </c>
      <c r="BT24" s="691">
        <v>0.50636499999999995</v>
      </c>
      <c r="BU24" s="691">
        <v>0.57318329999999995</v>
      </c>
      <c r="BV24" s="691">
        <v>0.68343520000000002</v>
      </c>
    </row>
    <row r="25" spans="1:74" ht="11.15" customHeight="1" x14ac:dyDescent="0.25">
      <c r="A25" s="499" t="s">
        <v>1203</v>
      </c>
      <c r="B25" s="502" t="s">
        <v>1305</v>
      </c>
      <c r="C25" s="690">
        <v>0.98721702899999997</v>
      </c>
      <c r="D25" s="690">
        <v>0.865229468</v>
      </c>
      <c r="E25" s="690">
        <v>1.0056774390000001</v>
      </c>
      <c r="F25" s="690">
        <v>0.79277875399999997</v>
      </c>
      <c r="G25" s="690">
        <v>0.757431148</v>
      </c>
      <c r="H25" s="690">
        <v>0.81795138899999997</v>
      </c>
      <c r="I25" s="690">
        <v>0.844236816</v>
      </c>
      <c r="J25" s="690">
        <v>0.75528789299999999</v>
      </c>
      <c r="K25" s="690">
        <v>0.71876103000000002</v>
      </c>
      <c r="L25" s="690">
        <v>0.85677958200000004</v>
      </c>
      <c r="M25" s="690">
        <v>0.80250426200000002</v>
      </c>
      <c r="N25" s="690">
        <v>0.91204483599999997</v>
      </c>
      <c r="O25" s="690">
        <v>0.907905552</v>
      </c>
      <c r="P25" s="690">
        <v>0.88901158199999997</v>
      </c>
      <c r="Q25" s="690">
        <v>0.93889913899999999</v>
      </c>
      <c r="R25" s="690">
        <v>0.83095936599999998</v>
      </c>
      <c r="S25" s="690">
        <v>0.73309111100000002</v>
      </c>
      <c r="T25" s="690">
        <v>0.71151302900000002</v>
      </c>
      <c r="U25" s="690">
        <v>0.76712556499999995</v>
      </c>
      <c r="V25" s="690">
        <v>0.73680377600000002</v>
      </c>
      <c r="W25" s="690">
        <v>0.74472988399999995</v>
      </c>
      <c r="X25" s="690">
        <v>0.73170508899999998</v>
      </c>
      <c r="Y25" s="690">
        <v>0.86242028199999998</v>
      </c>
      <c r="Z25" s="690">
        <v>0.920231205</v>
      </c>
      <c r="AA25" s="690">
        <v>0.79772429199999995</v>
      </c>
      <c r="AB25" s="690">
        <v>0.76760733800000003</v>
      </c>
      <c r="AC25" s="690">
        <v>0.95461972900000003</v>
      </c>
      <c r="AD25" s="690">
        <v>0.90707987199999995</v>
      </c>
      <c r="AE25" s="690">
        <v>0.96798325399999996</v>
      </c>
      <c r="AF25" s="690">
        <v>0.77652804799999997</v>
      </c>
      <c r="AG25" s="690">
        <v>0.79425407299999995</v>
      </c>
      <c r="AH25" s="690">
        <v>0.82367074699999998</v>
      </c>
      <c r="AI25" s="690">
        <v>0.80573772099999996</v>
      </c>
      <c r="AJ25" s="690">
        <v>0.80002652600000002</v>
      </c>
      <c r="AK25" s="690">
        <v>0.87123339099999997</v>
      </c>
      <c r="AL25" s="690">
        <v>0.882541142</v>
      </c>
      <c r="AM25" s="690">
        <v>0.89737187500000004</v>
      </c>
      <c r="AN25" s="690">
        <v>0.82629766999999998</v>
      </c>
      <c r="AO25" s="690">
        <v>1.125189499</v>
      </c>
      <c r="AP25" s="690">
        <v>0.93003298099999998</v>
      </c>
      <c r="AQ25" s="690">
        <v>0.99721944100000004</v>
      </c>
      <c r="AR25" s="690">
        <v>0.97992754400000004</v>
      </c>
      <c r="AS25" s="690">
        <v>0.88111932400000004</v>
      </c>
      <c r="AT25" s="690">
        <v>0.86479283799999995</v>
      </c>
      <c r="AU25" s="690">
        <v>0.90096383999999996</v>
      </c>
      <c r="AV25" s="690">
        <v>0.92847765999999998</v>
      </c>
      <c r="AW25" s="690">
        <v>0.91374173199999997</v>
      </c>
      <c r="AX25" s="690">
        <v>1.0047772930000001</v>
      </c>
      <c r="AY25" s="690">
        <v>0.98052413199999999</v>
      </c>
      <c r="AZ25" s="690">
        <v>0.84648780000000001</v>
      </c>
      <c r="BA25" s="690">
        <v>1.1702300000000001</v>
      </c>
      <c r="BB25" s="691">
        <v>1.0086379999999999</v>
      </c>
      <c r="BC25" s="691">
        <v>1.0217750000000001</v>
      </c>
      <c r="BD25" s="691">
        <v>0.989618</v>
      </c>
      <c r="BE25" s="691">
        <v>0.93153339999999996</v>
      </c>
      <c r="BF25" s="691">
        <v>0.87394300000000003</v>
      </c>
      <c r="BG25" s="691">
        <v>0.8941829</v>
      </c>
      <c r="BH25" s="691">
        <v>0.89518169999999997</v>
      </c>
      <c r="BI25" s="691">
        <v>0.98238020000000004</v>
      </c>
      <c r="BJ25" s="691">
        <v>0.98989020000000005</v>
      </c>
      <c r="BK25" s="691">
        <v>1.040808</v>
      </c>
      <c r="BL25" s="691">
        <v>0.85885489999999998</v>
      </c>
      <c r="BM25" s="691">
        <v>1.212083</v>
      </c>
      <c r="BN25" s="691">
        <v>1.0497920000000001</v>
      </c>
      <c r="BO25" s="691">
        <v>1.0870310000000001</v>
      </c>
      <c r="BP25" s="691">
        <v>1.012283</v>
      </c>
      <c r="BQ25" s="691">
        <v>0.94625369999999998</v>
      </c>
      <c r="BR25" s="691">
        <v>0.91201840000000001</v>
      </c>
      <c r="BS25" s="691">
        <v>0.89178219999999997</v>
      </c>
      <c r="BT25" s="691">
        <v>0.92395240000000001</v>
      </c>
      <c r="BU25" s="691">
        <v>0.98862779999999995</v>
      </c>
      <c r="BV25" s="691">
        <v>1.0065059999999999</v>
      </c>
    </row>
    <row r="26" spans="1:74" ht="11.15" customHeight="1" x14ac:dyDescent="0.25">
      <c r="A26" s="499" t="s">
        <v>1204</v>
      </c>
      <c r="B26" s="500" t="s">
        <v>1306</v>
      </c>
      <c r="C26" s="690">
        <v>1.125006167</v>
      </c>
      <c r="D26" s="690">
        <v>8.3797447999999997E-2</v>
      </c>
      <c r="E26" s="690">
        <v>0.103145817</v>
      </c>
      <c r="F26" s="690">
        <v>9.7520577999999997E-2</v>
      </c>
      <c r="G26" s="690">
        <v>8.8129470000000001E-2</v>
      </c>
      <c r="H26" s="690">
        <v>0.138822379</v>
      </c>
      <c r="I26" s="690">
        <v>0.11532582500000001</v>
      </c>
      <c r="J26" s="690">
        <v>0.112596034</v>
      </c>
      <c r="K26" s="690">
        <v>9.4359643000000007E-2</v>
      </c>
      <c r="L26" s="690">
        <v>9.3389121000000005E-2</v>
      </c>
      <c r="M26" s="690">
        <v>0.109227912</v>
      </c>
      <c r="N26" s="690">
        <v>9.8492999999999997E-2</v>
      </c>
      <c r="O26" s="690">
        <v>0.152991667</v>
      </c>
      <c r="P26" s="690">
        <v>9.5792741000000001E-2</v>
      </c>
      <c r="Q26" s="690">
        <v>9.8677666999999997E-2</v>
      </c>
      <c r="R26" s="690">
        <v>0.106436633</v>
      </c>
      <c r="S26" s="690">
        <v>0.11520148199999999</v>
      </c>
      <c r="T26" s="690">
        <v>0.10977368699999999</v>
      </c>
      <c r="U26" s="690">
        <v>0.12260478599999999</v>
      </c>
      <c r="V26" s="690">
        <v>0.116889381</v>
      </c>
      <c r="W26" s="690">
        <v>0.105015231</v>
      </c>
      <c r="X26" s="690">
        <v>0.12230234600000001</v>
      </c>
      <c r="Y26" s="690">
        <v>0.12336768400000001</v>
      </c>
      <c r="Z26" s="690">
        <v>0.141478459</v>
      </c>
      <c r="AA26" s="690">
        <v>0.13604313500000001</v>
      </c>
      <c r="AB26" s="690">
        <v>0.108216241</v>
      </c>
      <c r="AC26" s="690">
        <v>0.103679756</v>
      </c>
      <c r="AD26" s="690">
        <v>0.118909696</v>
      </c>
      <c r="AE26" s="690">
        <v>0.11367258700000001</v>
      </c>
      <c r="AF26" s="690">
        <v>0.105723999</v>
      </c>
      <c r="AG26" s="690">
        <v>0.124566758</v>
      </c>
      <c r="AH26" s="690">
        <v>0.10172434</v>
      </c>
      <c r="AI26" s="690">
        <v>0.117616807</v>
      </c>
      <c r="AJ26" s="690">
        <v>0.116574279</v>
      </c>
      <c r="AK26" s="690">
        <v>0.103958593</v>
      </c>
      <c r="AL26" s="690">
        <v>0.18217488500000001</v>
      </c>
      <c r="AM26" s="690">
        <v>0.14311596300000001</v>
      </c>
      <c r="AN26" s="690">
        <v>0.189743408</v>
      </c>
      <c r="AO26" s="690">
        <v>9.9711156999999995E-2</v>
      </c>
      <c r="AP26" s="690">
        <v>9.2814600999999997E-2</v>
      </c>
      <c r="AQ26" s="690">
        <v>0.117270051</v>
      </c>
      <c r="AR26" s="690">
        <v>0.13217477699999999</v>
      </c>
      <c r="AS26" s="690">
        <v>0.106565455</v>
      </c>
      <c r="AT26" s="690">
        <v>0.119538872</v>
      </c>
      <c r="AU26" s="690">
        <v>0.10972266999999999</v>
      </c>
      <c r="AV26" s="690">
        <v>0.105561868</v>
      </c>
      <c r="AW26" s="690">
        <v>0.12185283500000001</v>
      </c>
      <c r="AX26" s="690">
        <v>0.16220137600000001</v>
      </c>
      <c r="AY26" s="690">
        <v>1.0776523309999999</v>
      </c>
      <c r="AZ26" s="690">
        <v>0.1341079</v>
      </c>
      <c r="BA26" s="690">
        <v>0.10631450000000001</v>
      </c>
      <c r="BB26" s="691">
        <v>9.8711599999999997E-2</v>
      </c>
      <c r="BC26" s="691">
        <v>0.1342322</v>
      </c>
      <c r="BD26" s="691">
        <v>0.11007359999999999</v>
      </c>
      <c r="BE26" s="691">
        <v>0.1249984</v>
      </c>
      <c r="BF26" s="691">
        <v>0.1003884</v>
      </c>
      <c r="BG26" s="691">
        <v>7.6598399999999997E-2</v>
      </c>
      <c r="BH26" s="691">
        <v>0.11483260000000001</v>
      </c>
      <c r="BI26" s="691">
        <v>0.1322207</v>
      </c>
      <c r="BJ26" s="691">
        <v>0.16478400000000001</v>
      </c>
      <c r="BK26" s="691">
        <v>0.4636883</v>
      </c>
      <c r="BL26" s="691">
        <v>0.14312169999999999</v>
      </c>
      <c r="BM26" s="691">
        <v>0.1024663</v>
      </c>
      <c r="BN26" s="691">
        <v>0.1012373</v>
      </c>
      <c r="BO26" s="691">
        <v>0.13085369999999999</v>
      </c>
      <c r="BP26" s="691">
        <v>0.1273108</v>
      </c>
      <c r="BQ26" s="691">
        <v>0.11823980000000001</v>
      </c>
      <c r="BR26" s="691">
        <v>0.1012436</v>
      </c>
      <c r="BS26" s="691">
        <v>8.9634800000000001E-2</v>
      </c>
      <c r="BT26" s="691">
        <v>0.1136278</v>
      </c>
      <c r="BU26" s="691">
        <v>0.1271688</v>
      </c>
      <c r="BV26" s="691">
        <v>0.18543670000000001</v>
      </c>
    </row>
    <row r="27" spans="1:74" ht="11.15" customHeight="1" x14ac:dyDescent="0.25">
      <c r="A27" s="499" t="s">
        <v>1205</v>
      </c>
      <c r="B27" s="502" t="s">
        <v>1206</v>
      </c>
      <c r="C27" s="690">
        <v>9.3269007080000002</v>
      </c>
      <c r="D27" s="690">
        <v>7.5961999039999997</v>
      </c>
      <c r="E27" s="690">
        <v>8.1397981720000008</v>
      </c>
      <c r="F27" s="690">
        <v>7.331284278</v>
      </c>
      <c r="G27" s="690">
        <v>7.4600296930000001</v>
      </c>
      <c r="H27" s="690">
        <v>8.1978876940000003</v>
      </c>
      <c r="I27" s="690">
        <v>10.316830060999999</v>
      </c>
      <c r="J27" s="690">
        <v>10.754960651999999</v>
      </c>
      <c r="K27" s="690">
        <v>8.5512043930000008</v>
      </c>
      <c r="L27" s="690">
        <v>7.5072147080000002</v>
      </c>
      <c r="M27" s="690">
        <v>7.5776803770000001</v>
      </c>
      <c r="N27" s="690">
        <v>8.5342783759999996</v>
      </c>
      <c r="O27" s="690">
        <v>8.6990114179999996</v>
      </c>
      <c r="P27" s="690">
        <v>7.6493278169999996</v>
      </c>
      <c r="Q27" s="690">
        <v>8.3178903440000003</v>
      </c>
      <c r="R27" s="690">
        <v>7.2253696129999998</v>
      </c>
      <c r="S27" s="690">
        <v>6.9819594069999997</v>
      </c>
      <c r="T27" s="690">
        <v>7.5641903729999997</v>
      </c>
      <c r="U27" s="690">
        <v>10.156262722999999</v>
      </c>
      <c r="V27" s="690">
        <v>8.8880912280000004</v>
      </c>
      <c r="W27" s="690">
        <v>7.0633021879999998</v>
      </c>
      <c r="X27" s="690">
        <v>7.4747347949999998</v>
      </c>
      <c r="Y27" s="690">
        <v>7.3839866589999996</v>
      </c>
      <c r="Z27" s="690">
        <v>8.3048662639999993</v>
      </c>
      <c r="AA27" s="690">
        <v>8.3152842420000006</v>
      </c>
      <c r="AB27" s="690">
        <v>7.6148827189999997</v>
      </c>
      <c r="AC27" s="690">
        <v>7.2774485110000002</v>
      </c>
      <c r="AD27" s="690">
        <v>6.1648286409999997</v>
      </c>
      <c r="AE27" s="690">
        <v>6.4051019379999996</v>
      </c>
      <c r="AF27" s="690">
        <v>7.9419743550000002</v>
      </c>
      <c r="AG27" s="690">
        <v>10.422889163000001</v>
      </c>
      <c r="AH27" s="690">
        <v>9.1136040999999999</v>
      </c>
      <c r="AI27" s="690">
        <v>7.7437862270000002</v>
      </c>
      <c r="AJ27" s="690">
        <v>6.8206126749999996</v>
      </c>
      <c r="AK27" s="690">
        <v>7.0765210290000002</v>
      </c>
      <c r="AL27" s="690">
        <v>8.1277589389999996</v>
      </c>
      <c r="AM27" s="690">
        <v>8.5613186419999998</v>
      </c>
      <c r="AN27" s="690">
        <v>8.1642315859999997</v>
      </c>
      <c r="AO27" s="690">
        <v>7.9413245989999997</v>
      </c>
      <c r="AP27" s="690">
        <v>6.6436444349999997</v>
      </c>
      <c r="AQ27" s="690">
        <v>7.3493905699999997</v>
      </c>
      <c r="AR27" s="690">
        <v>8.8773972840000006</v>
      </c>
      <c r="AS27" s="690">
        <v>9.316225974</v>
      </c>
      <c r="AT27" s="690">
        <v>9.9081418840000008</v>
      </c>
      <c r="AU27" s="690">
        <v>8.3414809759999997</v>
      </c>
      <c r="AV27" s="690">
        <v>7.047383108</v>
      </c>
      <c r="AW27" s="690">
        <v>7.8477304139999999</v>
      </c>
      <c r="AX27" s="690">
        <v>8.1608379000000006</v>
      </c>
      <c r="AY27" s="690">
        <v>9.4089604649999998</v>
      </c>
      <c r="AZ27" s="690">
        <v>8.0962910000000008</v>
      </c>
      <c r="BA27" s="690">
        <v>9.0440210000000008</v>
      </c>
      <c r="BB27" s="691">
        <v>7.4275479999999998</v>
      </c>
      <c r="BC27" s="691">
        <v>8.122268</v>
      </c>
      <c r="BD27" s="691">
        <v>8.4861380000000004</v>
      </c>
      <c r="BE27" s="691">
        <v>10.07352</v>
      </c>
      <c r="BF27" s="691">
        <v>9.3387189999999993</v>
      </c>
      <c r="BG27" s="691">
        <v>7.4529589999999999</v>
      </c>
      <c r="BH27" s="691">
        <v>7.2716229999999999</v>
      </c>
      <c r="BI27" s="691">
        <v>8.8273609999999998</v>
      </c>
      <c r="BJ27" s="691">
        <v>8.9727979999999992</v>
      </c>
      <c r="BK27" s="691">
        <v>10.83281</v>
      </c>
      <c r="BL27" s="691">
        <v>8.1467759999999991</v>
      </c>
      <c r="BM27" s="691">
        <v>8.9534590000000005</v>
      </c>
      <c r="BN27" s="691">
        <v>7.5681050000000001</v>
      </c>
      <c r="BO27" s="691">
        <v>8.2801550000000006</v>
      </c>
      <c r="BP27" s="691">
        <v>8.7851189999999999</v>
      </c>
      <c r="BQ27" s="691">
        <v>10.244109999999999</v>
      </c>
      <c r="BR27" s="691">
        <v>9.3671439999999997</v>
      </c>
      <c r="BS27" s="691">
        <v>7.5056700000000003</v>
      </c>
      <c r="BT27" s="691">
        <v>7.3682530000000002</v>
      </c>
      <c r="BU27" s="691">
        <v>8.7047919999999994</v>
      </c>
      <c r="BV27" s="691">
        <v>9.6701160000000002</v>
      </c>
    </row>
    <row r="28" spans="1:74" ht="11.15" customHeight="1" x14ac:dyDescent="0.25">
      <c r="A28" s="499" t="s">
        <v>1207</v>
      </c>
      <c r="B28" s="500" t="s">
        <v>1307</v>
      </c>
      <c r="C28" s="690">
        <v>11.258449079</v>
      </c>
      <c r="D28" s="690">
        <v>9.1210420564000003</v>
      </c>
      <c r="E28" s="690">
        <v>9.5791995775000007</v>
      </c>
      <c r="F28" s="690">
        <v>8.6189798017000001</v>
      </c>
      <c r="G28" s="690">
        <v>8.7155655212000003</v>
      </c>
      <c r="H28" s="690">
        <v>9.4985412311000008</v>
      </c>
      <c r="I28" s="690">
        <v>11.934689172000001</v>
      </c>
      <c r="J28" s="690">
        <v>12.229770029000001</v>
      </c>
      <c r="K28" s="690">
        <v>9.7298300598999994</v>
      </c>
      <c r="L28" s="690">
        <v>9.1595683359999995</v>
      </c>
      <c r="M28" s="690">
        <v>9.4449835068999999</v>
      </c>
      <c r="N28" s="690">
        <v>10.233305992</v>
      </c>
      <c r="O28" s="690">
        <v>10.768920946</v>
      </c>
      <c r="P28" s="690">
        <v>9.4023463436999997</v>
      </c>
      <c r="Q28" s="690">
        <v>9.5220058304999995</v>
      </c>
      <c r="R28" s="690">
        <v>8.3069591622000001</v>
      </c>
      <c r="S28" s="690">
        <v>8.4519827703000008</v>
      </c>
      <c r="T28" s="690">
        <v>9.1470112360000009</v>
      </c>
      <c r="U28" s="690">
        <v>11.888087079</v>
      </c>
      <c r="V28" s="690">
        <v>10.844231766</v>
      </c>
      <c r="W28" s="690">
        <v>8.8335186862999997</v>
      </c>
      <c r="X28" s="690">
        <v>8.6800916159000003</v>
      </c>
      <c r="Y28" s="690">
        <v>9.1016511988000008</v>
      </c>
      <c r="Z28" s="690">
        <v>10.353625502</v>
      </c>
      <c r="AA28" s="690">
        <v>10.070364629</v>
      </c>
      <c r="AB28" s="690">
        <v>9.1573579043999995</v>
      </c>
      <c r="AC28" s="690">
        <v>8.8347158275000002</v>
      </c>
      <c r="AD28" s="690">
        <v>7.9261073476000004</v>
      </c>
      <c r="AE28" s="690">
        <v>7.9231370905</v>
      </c>
      <c r="AF28" s="690">
        <v>9.5072621192</v>
      </c>
      <c r="AG28" s="690">
        <v>11.793253818</v>
      </c>
      <c r="AH28" s="690">
        <v>11.134232346999999</v>
      </c>
      <c r="AI28" s="690">
        <v>9.0210000300999997</v>
      </c>
      <c r="AJ28" s="690">
        <v>8.5769768105999997</v>
      </c>
      <c r="AK28" s="690">
        <v>8.8161017315999999</v>
      </c>
      <c r="AL28" s="690">
        <v>10.198585888</v>
      </c>
      <c r="AM28" s="690">
        <v>10.386989677000001</v>
      </c>
      <c r="AN28" s="690">
        <v>9.7026653630999995</v>
      </c>
      <c r="AO28" s="690">
        <v>9.2880196303000009</v>
      </c>
      <c r="AP28" s="690">
        <v>8.0975940530999999</v>
      </c>
      <c r="AQ28" s="690">
        <v>8.3530128482000006</v>
      </c>
      <c r="AR28" s="690">
        <v>10.504072603999999</v>
      </c>
      <c r="AS28" s="690">
        <v>10.895775966</v>
      </c>
      <c r="AT28" s="690">
        <v>11.995942982000001</v>
      </c>
      <c r="AU28" s="690">
        <v>9.5792308857999995</v>
      </c>
      <c r="AV28" s="690">
        <v>8.7047411211999997</v>
      </c>
      <c r="AW28" s="690">
        <v>8.9217511599999995</v>
      </c>
      <c r="AX28" s="690">
        <v>9.9317072669000002</v>
      </c>
      <c r="AY28" s="690">
        <v>11.243114811</v>
      </c>
      <c r="AZ28" s="690">
        <v>9.3706185671999993</v>
      </c>
      <c r="BA28" s="690">
        <v>9.4730970177000007</v>
      </c>
      <c r="BB28" s="691">
        <v>8.4935840000000002</v>
      </c>
      <c r="BC28" s="691">
        <v>8.8072579999999991</v>
      </c>
      <c r="BD28" s="691">
        <v>9.8443430000000003</v>
      </c>
      <c r="BE28" s="691">
        <v>11.55542</v>
      </c>
      <c r="BF28" s="691">
        <v>11.37363</v>
      </c>
      <c r="BG28" s="691">
        <v>9.4447270000000003</v>
      </c>
      <c r="BH28" s="691">
        <v>8.9704230000000003</v>
      </c>
      <c r="BI28" s="691">
        <v>9.0697899999999994</v>
      </c>
      <c r="BJ28" s="691">
        <v>10.16024</v>
      </c>
      <c r="BK28" s="691">
        <v>10.70706</v>
      </c>
      <c r="BL28" s="691">
        <v>9.4224300000000003</v>
      </c>
      <c r="BM28" s="691">
        <v>9.6837370000000007</v>
      </c>
      <c r="BN28" s="691">
        <v>8.6033000000000008</v>
      </c>
      <c r="BO28" s="691">
        <v>8.9530419999999999</v>
      </c>
      <c r="BP28" s="691">
        <v>9.9509640000000008</v>
      </c>
      <c r="BQ28" s="691">
        <v>11.68256</v>
      </c>
      <c r="BR28" s="691">
        <v>11.50731</v>
      </c>
      <c r="BS28" s="691">
        <v>9.5616939999999992</v>
      </c>
      <c r="BT28" s="691">
        <v>9.099672</v>
      </c>
      <c r="BU28" s="691">
        <v>9.1966169999999998</v>
      </c>
      <c r="BV28" s="691">
        <v>10.329129999999999</v>
      </c>
    </row>
    <row r="29" spans="1:74" ht="11.15" customHeight="1" x14ac:dyDescent="0.25">
      <c r="A29" s="493"/>
      <c r="B29" s="131" t="s">
        <v>1308</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333"/>
      <c r="BC29" s="333"/>
      <c r="BD29" s="333"/>
      <c r="BE29" s="333"/>
      <c r="BF29" s="333"/>
      <c r="BG29" s="333"/>
      <c r="BH29" s="333"/>
      <c r="BI29" s="333"/>
      <c r="BJ29" s="333"/>
      <c r="BK29" s="333"/>
      <c r="BL29" s="333"/>
      <c r="BM29" s="333"/>
      <c r="BN29" s="333"/>
      <c r="BO29" s="333"/>
      <c r="BP29" s="333"/>
      <c r="BQ29" s="333"/>
      <c r="BR29" s="333"/>
      <c r="BS29" s="333"/>
      <c r="BT29" s="333"/>
      <c r="BU29" s="333"/>
      <c r="BV29" s="333"/>
    </row>
    <row r="30" spans="1:74" ht="11.15" customHeight="1" x14ac:dyDescent="0.25">
      <c r="A30" s="499" t="s">
        <v>1208</v>
      </c>
      <c r="B30" s="500" t="s">
        <v>82</v>
      </c>
      <c r="C30" s="690">
        <v>3.7171738049999998</v>
      </c>
      <c r="D30" s="690">
        <v>3.3063524470000001</v>
      </c>
      <c r="E30" s="690">
        <v>3.688857906</v>
      </c>
      <c r="F30" s="690">
        <v>3.7722633249999999</v>
      </c>
      <c r="G30" s="690">
        <v>4.0107189160000001</v>
      </c>
      <c r="H30" s="690">
        <v>4.6881039260000001</v>
      </c>
      <c r="I30" s="690">
        <v>6.8053906739999999</v>
      </c>
      <c r="J30" s="690">
        <v>7.1654403220000003</v>
      </c>
      <c r="K30" s="690">
        <v>5.5523413039999996</v>
      </c>
      <c r="L30" s="690">
        <v>4.6901622999999999</v>
      </c>
      <c r="M30" s="690">
        <v>4.0698204259999997</v>
      </c>
      <c r="N30" s="690">
        <v>4.0835915700000003</v>
      </c>
      <c r="O30" s="690">
        <v>4.2043621949999999</v>
      </c>
      <c r="P30" s="690">
        <v>3.9874665899999999</v>
      </c>
      <c r="Q30" s="690">
        <v>3.7444050309999999</v>
      </c>
      <c r="R30" s="690">
        <v>3.2866763959999998</v>
      </c>
      <c r="S30" s="690">
        <v>3.176671539</v>
      </c>
      <c r="T30" s="690">
        <v>4.2076790419999996</v>
      </c>
      <c r="U30" s="690">
        <v>7.1765515669999997</v>
      </c>
      <c r="V30" s="690">
        <v>6.2025141530000001</v>
      </c>
      <c r="W30" s="690">
        <v>4.3962844399999996</v>
      </c>
      <c r="X30" s="690">
        <v>3.7630127670000002</v>
      </c>
      <c r="Y30" s="690">
        <v>3.86022643</v>
      </c>
      <c r="Z30" s="690">
        <v>4.3588084020000002</v>
      </c>
      <c r="AA30" s="690">
        <v>4.3259720970000002</v>
      </c>
      <c r="AB30" s="690">
        <v>4.0040926880000001</v>
      </c>
      <c r="AC30" s="690">
        <v>3.890320419</v>
      </c>
      <c r="AD30" s="690">
        <v>2.8541326069999999</v>
      </c>
      <c r="AE30" s="690">
        <v>3.2596785150000001</v>
      </c>
      <c r="AF30" s="690">
        <v>5.3796860339999997</v>
      </c>
      <c r="AG30" s="690">
        <v>7.9983687750000003</v>
      </c>
      <c r="AH30" s="690">
        <v>7.063430404</v>
      </c>
      <c r="AI30" s="690">
        <v>5.3591588809999999</v>
      </c>
      <c r="AJ30" s="690">
        <v>4.1443655379999997</v>
      </c>
      <c r="AK30" s="690">
        <v>4.2748023929999999</v>
      </c>
      <c r="AL30" s="690">
        <v>4.579847752</v>
      </c>
      <c r="AM30" s="690">
        <v>4.7637038040000004</v>
      </c>
      <c r="AN30" s="690">
        <v>4.1056452070000002</v>
      </c>
      <c r="AO30" s="690">
        <v>3.9943749949999998</v>
      </c>
      <c r="AP30" s="690">
        <v>3.4462770659999999</v>
      </c>
      <c r="AQ30" s="690">
        <v>4.3761296249999999</v>
      </c>
      <c r="AR30" s="690">
        <v>6.3141811580000002</v>
      </c>
      <c r="AS30" s="690">
        <v>6.9209494679999999</v>
      </c>
      <c r="AT30" s="690">
        <v>7.5563451580000001</v>
      </c>
      <c r="AU30" s="690">
        <v>5.2329263590000004</v>
      </c>
      <c r="AV30" s="690">
        <v>5.1861482739999998</v>
      </c>
      <c r="AW30" s="690">
        <v>4.9810672780000003</v>
      </c>
      <c r="AX30" s="690">
        <v>4.9959564179999996</v>
      </c>
      <c r="AY30" s="690">
        <v>5.0640991160000004</v>
      </c>
      <c r="AZ30" s="690">
        <v>4.4341290000000004</v>
      </c>
      <c r="BA30" s="690">
        <v>4.6289670000000003</v>
      </c>
      <c r="BB30" s="691">
        <v>4.0435210000000001</v>
      </c>
      <c r="BC30" s="691">
        <v>4.398485</v>
      </c>
      <c r="BD30" s="691">
        <v>5.787077</v>
      </c>
      <c r="BE30" s="691">
        <v>7.6473459999999998</v>
      </c>
      <c r="BF30" s="691">
        <v>7.2916670000000003</v>
      </c>
      <c r="BG30" s="691">
        <v>6.5702740000000004</v>
      </c>
      <c r="BH30" s="691">
        <v>5.5145090000000003</v>
      </c>
      <c r="BI30" s="691">
        <v>5.2341490000000004</v>
      </c>
      <c r="BJ30" s="691">
        <v>4.9590339999999999</v>
      </c>
      <c r="BK30" s="691">
        <v>3.2985199999999999</v>
      </c>
      <c r="BL30" s="691">
        <v>4.4059650000000001</v>
      </c>
      <c r="BM30" s="691">
        <v>4.3731799999999996</v>
      </c>
      <c r="BN30" s="691">
        <v>4.2946020000000003</v>
      </c>
      <c r="BO30" s="691">
        <v>4.2930349999999997</v>
      </c>
      <c r="BP30" s="691">
        <v>5.5202660000000003</v>
      </c>
      <c r="BQ30" s="691">
        <v>7.515949</v>
      </c>
      <c r="BR30" s="691">
        <v>7.2302489999999997</v>
      </c>
      <c r="BS30" s="691">
        <v>6.1507540000000001</v>
      </c>
      <c r="BT30" s="691">
        <v>5.154827</v>
      </c>
      <c r="BU30" s="691">
        <v>5.0876299999999999</v>
      </c>
      <c r="BV30" s="691">
        <v>4.0593370000000002</v>
      </c>
    </row>
    <row r="31" spans="1:74" ht="11.15" customHeight="1" x14ac:dyDescent="0.25">
      <c r="A31" s="499" t="s">
        <v>1209</v>
      </c>
      <c r="B31" s="502" t="s">
        <v>81</v>
      </c>
      <c r="C31" s="690">
        <v>0.24289661700000001</v>
      </c>
      <c r="D31" s="690">
        <v>9.7376819999999992E-3</v>
      </c>
      <c r="E31" s="690">
        <v>0.12035467399999999</v>
      </c>
      <c r="F31" s="690">
        <v>0</v>
      </c>
      <c r="G31" s="690">
        <v>1.6406330000000001E-3</v>
      </c>
      <c r="H31" s="690">
        <v>1.2763309E-2</v>
      </c>
      <c r="I31" s="690">
        <v>0.12514661899999999</v>
      </c>
      <c r="J31" s="690">
        <v>4.1528969999999998E-2</v>
      </c>
      <c r="K31" s="690">
        <v>5.2352208999999997E-2</v>
      </c>
      <c r="L31" s="690">
        <v>2.8067999999999999E-3</v>
      </c>
      <c r="M31" s="690">
        <v>3.0106360000000001E-3</v>
      </c>
      <c r="N31" s="690">
        <v>6.7204091999999993E-2</v>
      </c>
      <c r="O31" s="690">
        <v>0.21217448899999999</v>
      </c>
      <c r="P31" s="690">
        <v>5.5326017999999998E-2</v>
      </c>
      <c r="Q31" s="690">
        <v>6.5540195999999995E-2</v>
      </c>
      <c r="R31" s="690">
        <v>8.8565190000000002E-3</v>
      </c>
      <c r="S31" s="690">
        <v>0</v>
      </c>
      <c r="T31" s="690">
        <v>6.9337999999999995E-4</v>
      </c>
      <c r="U31" s="690">
        <v>4.2948964999999999E-2</v>
      </c>
      <c r="V31" s="690">
        <v>3.6411827000000001E-2</v>
      </c>
      <c r="W31" s="690">
        <v>0</v>
      </c>
      <c r="X31" s="690">
        <v>0</v>
      </c>
      <c r="Y31" s="690">
        <v>0</v>
      </c>
      <c r="Z31" s="690">
        <v>0</v>
      </c>
      <c r="AA31" s="690">
        <v>2.079568E-2</v>
      </c>
      <c r="AB31" s="690">
        <v>2.6068313999999999E-2</v>
      </c>
      <c r="AC31" s="690">
        <v>9.6827539000000004E-2</v>
      </c>
      <c r="AD31" s="690">
        <v>0</v>
      </c>
      <c r="AE31" s="690">
        <v>0</v>
      </c>
      <c r="AF31" s="690">
        <v>0</v>
      </c>
      <c r="AG31" s="690">
        <v>0</v>
      </c>
      <c r="AH31" s="690">
        <v>0</v>
      </c>
      <c r="AI31" s="690">
        <v>0</v>
      </c>
      <c r="AJ31" s="690">
        <v>0</v>
      </c>
      <c r="AK31" s="690">
        <v>0</v>
      </c>
      <c r="AL31" s="690">
        <v>0</v>
      </c>
      <c r="AM31" s="690">
        <v>0</v>
      </c>
      <c r="AN31" s="690">
        <v>0</v>
      </c>
      <c r="AO31" s="690">
        <v>0</v>
      </c>
      <c r="AP31" s="690">
        <v>0</v>
      </c>
      <c r="AQ31" s="690">
        <v>0</v>
      </c>
      <c r="AR31" s="690">
        <v>0</v>
      </c>
      <c r="AS31" s="690">
        <v>0</v>
      </c>
      <c r="AT31" s="690">
        <v>0</v>
      </c>
      <c r="AU31" s="690">
        <v>0</v>
      </c>
      <c r="AV31" s="690">
        <v>0</v>
      </c>
      <c r="AW31" s="690">
        <v>0</v>
      </c>
      <c r="AX31" s="690">
        <v>0</v>
      </c>
      <c r="AY31" s="690">
        <v>0</v>
      </c>
      <c r="AZ31" s="690">
        <v>0</v>
      </c>
      <c r="BA31" s="690">
        <v>0</v>
      </c>
      <c r="BB31" s="691">
        <v>0</v>
      </c>
      <c r="BC31" s="691">
        <v>0</v>
      </c>
      <c r="BD31" s="691">
        <v>0</v>
      </c>
      <c r="BE31" s="691">
        <v>0</v>
      </c>
      <c r="BF31" s="691">
        <v>0</v>
      </c>
      <c r="BG31" s="691">
        <v>0</v>
      </c>
      <c r="BH31" s="691">
        <v>0</v>
      </c>
      <c r="BI31" s="691">
        <v>0</v>
      </c>
      <c r="BJ31" s="691">
        <v>0</v>
      </c>
      <c r="BK31" s="691">
        <v>0</v>
      </c>
      <c r="BL31" s="691">
        <v>0</v>
      </c>
      <c r="BM31" s="691">
        <v>0</v>
      </c>
      <c r="BN31" s="691">
        <v>0</v>
      </c>
      <c r="BO31" s="691">
        <v>0</v>
      </c>
      <c r="BP31" s="691">
        <v>0</v>
      </c>
      <c r="BQ31" s="691">
        <v>0</v>
      </c>
      <c r="BR31" s="691">
        <v>0</v>
      </c>
      <c r="BS31" s="691">
        <v>0</v>
      </c>
      <c r="BT31" s="691">
        <v>0</v>
      </c>
      <c r="BU31" s="691">
        <v>0</v>
      </c>
      <c r="BV31" s="691">
        <v>0</v>
      </c>
    </row>
    <row r="32" spans="1:74" ht="11.15" customHeight="1" x14ac:dyDescent="0.25">
      <c r="A32" s="499" t="s">
        <v>1210</v>
      </c>
      <c r="B32" s="502" t="s">
        <v>84</v>
      </c>
      <c r="C32" s="690">
        <v>4.0296589999999997</v>
      </c>
      <c r="D32" s="690">
        <v>3.3176290000000002</v>
      </c>
      <c r="E32" s="690">
        <v>3.5725760000000002</v>
      </c>
      <c r="F32" s="690">
        <v>2.8647649999999998</v>
      </c>
      <c r="G32" s="690">
        <v>3.4178609999999998</v>
      </c>
      <c r="H32" s="690">
        <v>3.763258</v>
      </c>
      <c r="I32" s="690">
        <v>3.862212</v>
      </c>
      <c r="J32" s="690">
        <v>3.717708</v>
      </c>
      <c r="K32" s="690">
        <v>2.9617640000000001</v>
      </c>
      <c r="L32" s="690">
        <v>3.6389480000000001</v>
      </c>
      <c r="M32" s="690">
        <v>3.7842470000000001</v>
      </c>
      <c r="N32" s="690">
        <v>3.9883839999999999</v>
      </c>
      <c r="O32" s="690">
        <v>4.0311719999999998</v>
      </c>
      <c r="P32" s="690">
        <v>3.6121789999999998</v>
      </c>
      <c r="Q32" s="690">
        <v>2.7963490000000002</v>
      </c>
      <c r="R32" s="690">
        <v>3.1027659999999999</v>
      </c>
      <c r="S32" s="690">
        <v>3.9197679999999999</v>
      </c>
      <c r="T32" s="690">
        <v>3.8089810000000002</v>
      </c>
      <c r="U32" s="690">
        <v>3.922358</v>
      </c>
      <c r="V32" s="690">
        <v>3.9163239999999999</v>
      </c>
      <c r="W32" s="690">
        <v>3.9167399999999999</v>
      </c>
      <c r="X32" s="690">
        <v>3.9579870000000001</v>
      </c>
      <c r="Y32" s="690">
        <v>3.8852630000000001</v>
      </c>
      <c r="Z32" s="690">
        <v>3.9951310000000002</v>
      </c>
      <c r="AA32" s="690">
        <v>4.0071940000000001</v>
      </c>
      <c r="AB32" s="690">
        <v>3.5162409999999999</v>
      </c>
      <c r="AC32" s="690">
        <v>3.1279089999999998</v>
      </c>
      <c r="AD32" s="690">
        <v>3.1975500000000001</v>
      </c>
      <c r="AE32" s="690">
        <v>2.8957039999999998</v>
      </c>
      <c r="AF32" s="690">
        <v>3.1186989999999999</v>
      </c>
      <c r="AG32" s="690">
        <v>3.164209</v>
      </c>
      <c r="AH32" s="690">
        <v>3.1246719999999999</v>
      </c>
      <c r="AI32" s="690">
        <v>2.7108289999999999</v>
      </c>
      <c r="AJ32" s="690">
        <v>3.1341990000000002</v>
      </c>
      <c r="AK32" s="690">
        <v>3.1689349999999998</v>
      </c>
      <c r="AL32" s="690">
        <v>3.263935</v>
      </c>
      <c r="AM32" s="690">
        <v>3.2741229999999999</v>
      </c>
      <c r="AN32" s="690">
        <v>2.9367179999999999</v>
      </c>
      <c r="AO32" s="690">
        <v>3.0706630000000001</v>
      </c>
      <c r="AP32" s="690">
        <v>2.830031</v>
      </c>
      <c r="AQ32" s="690">
        <v>2.475368</v>
      </c>
      <c r="AR32" s="690">
        <v>2.3699210000000002</v>
      </c>
      <c r="AS32" s="690">
        <v>2.4680550000000001</v>
      </c>
      <c r="AT32" s="690">
        <v>2.407</v>
      </c>
      <c r="AU32" s="690">
        <v>2.3418960000000002</v>
      </c>
      <c r="AV32" s="690">
        <v>2.105477</v>
      </c>
      <c r="AW32" s="690">
        <v>2.3819910000000002</v>
      </c>
      <c r="AX32" s="690">
        <v>2.4791340000000002</v>
      </c>
      <c r="AY32" s="690">
        <v>2.4766319999999999</v>
      </c>
      <c r="AZ32" s="690">
        <v>2.1078800000000002</v>
      </c>
      <c r="BA32" s="690">
        <v>1.7773000000000001</v>
      </c>
      <c r="BB32" s="691">
        <v>2.2822</v>
      </c>
      <c r="BC32" s="691">
        <v>2.3582800000000002</v>
      </c>
      <c r="BD32" s="691">
        <v>2.2822</v>
      </c>
      <c r="BE32" s="691">
        <v>2.3582800000000002</v>
      </c>
      <c r="BF32" s="691">
        <v>2.3582800000000002</v>
      </c>
      <c r="BG32" s="691">
        <v>1.85863</v>
      </c>
      <c r="BH32" s="691">
        <v>2.2366100000000002</v>
      </c>
      <c r="BI32" s="691">
        <v>2.2822</v>
      </c>
      <c r="BJ32" s="691">
        <v>2.3582800000000002</v>
      </c>
      <c r="BK32" s="691">
        <v>2.3582800000000002</v>
      </c>
      <c r="BL32" s="691">
        <v>2.1300599999999998</v>
      </c>
      <c r="BM32" s="691">
        <v>2.1721599999999999</v>
      </c>
      <c r="BN32" s="691">
        <v>1.8200499999999999</v>
      </c>
      <c r="BO32" s="691">
        <v>2.3582800000000002</v>
      </c>
      <c r="BP32" s="691">
        <v>2.2822</v>
      </c>
      <c r="BQ32" s="691">
        <v>2.3582800000000002</v>
      </c>
      <c r="BR32" s="691">
        <v>2.3582800000000002</v>
      </c>
      <c r="BS32" s="691">
        <v>2.2822</v>
      </c>
      <c r="BT32" s="691">
        <v>2.3582800000000002</v>
      </c>
      <c r="BU32" s="691">
        <v>2.2822</v>
      </c>
      <c r="BV32" s="691">
        <v>2.3582800000000002</v>
      </c>
    </row>
    <row r="33" spans="1:74" ht="11.15" customHeight="1" x14ac:dyDescent="0.25">
      <c r="A33" s="499" t="s">
        <v>1211</v>
      </c>
      <c r="B33" s="502" t="s">
        <v>1202</v>
      </c>
      <c r="C33" s="690">
        <v>2.2633759439999999</v>
      </c>
      <c r="D33" s="690">
        <v>2.2386177969999999</v>
      </c>
      <c r="E33" s="690">
        <v>2.6723782809999999</v>
      </c>
      <c r="F33" s="690">
        <v>2.4438542299999999</v>
      </c>
      <c r="G33" s="690">
        <v>2.5812495759999998</v>
      </c>
      <c r="H33" s="690">
        <v>2.4797395510000002</v>
      </c>
      <c r="I33" s="690">
        <v>2.5353012100000001</v>
      </c>
      <c r="J33" s="690">
        <v>2.471020658</v>
      </c>
      <c r="K33" s="690">
        <v>2.2933338509999999</v>
      </c>
      <c r="L33" s="690">
        <v>2.3732849730000001</v>
      </c>
      <c r="M33" s="690">
        <v>2.5598215839999998</v>
      </c>
      <c r="N33" s="690">
        <v>2.6465953450000002</v>
      </c>
      <c r="O33" s="690">
        <v>2.541015754</v>
      </c>
      <c r="P33" s="690">
        <v>2.242034672</v>
      </c>
      <c r="Q33" s="690">
        <v>2.6348551279999999</v>
      </c>
      <c r="R33" s="690">
        <v>2.2957411510000001</v>
      </c>
      <c r="S33" s="690">
        <v>2.5997156320000001</v>
      </c>
      <c r="T33" s="690">
        <v>2.536030679</v>
      </c>
      <c r="U33" s="690">
        <v>2.7123652329999999</v>
      </c>
      <c r="V33" s="690">
        <v>2.669632666</v>
      </c>
      <c r="W33" s="690">
        <v>2.5651962159999999</v>
      </c>
      <c r="X33" s="690">
        <v>2.5093131880000001</v>
      </c>
      <c r="Y33" s="690">
        <v>2.4929213319999999</v>
      </c>
      <c r="Z33" s="690">
        <v>2.7482953750000001</v>
      </c>
      <c r="AA33" s="690">
        <v>2.5383984929999999</v>
      </c>
      <c r="AB33" s="690">
        <v>2.3637195480000002</v>
      </c>
      <c r="AC33" s="690">
        <v>2.5126768030000002</v>
      </c>
      <c r="AD33" s="690">
        <v>2.4584600750000001</v>
      </c>
      <c r="AE33" s="690">
        <v>2.5740743909999999</v>
      </c>
      <c r="AF33" s="690">
        <v>2.4206127940000002</v>
      </c>
      <c r="AG33" s="690">
        <v>2.5416630809999998</v>
      </c>
      <c r="AH33" s="690">
        <v>2.493076233</v>
      </c>
      <c r="AI33" s="690">
        <v>2.3698172290000001</v>
      </c>
      <c r="AJ33" s="690">
        <v>2.3814373760000001</v>
      </c>
      <c r="AK33" s="690">
        <v>2.3517225150000001</v>
      </c>
      <c r="AL33" s="690">
        <v>2.4744136349999999</v>
      </c>
      <c r="AM33" s="690">
        <v>2.4982345459999999</v>
      </c>
      <c r="AN33" s="690">
        <v>2.0369506350000002</v>
      </c>
      <c r="AO33" s="690">
        <v>2.4143056989999998</v>
      </c>
      <c r="AP33" s="690">
        <v>2.2574608650000001</v>
      </c>
      <c r="AQ33" s="690">
        <v>2.2911649160000001</v>
      </c>
      <c r="AR33" s="690">
        <v>2.2601689440000001</v>
      </c>
      <c r="AS33" s="690">
        <v>2.3548567130000002</v>
      </c>
      <c r="AT33" s="690">
        <v>2.3546779889999998</v>
      </c>
      <c r="AU33" s="690">
        <v>2.213497888</v>
      </c>
      <c r="AV33" s="690">
        <v>2.3023849369999998</v>
      </c>
      <c r="AW33" s="690">
        <v>2.3834196689999998</v>
      </c>
      <c r="AX33" s="690">
        <v>2.5279613419999998</v>
      </c>
      <c r="AY33" s="690">
        <v>2.3711367719999998</v>
      </c>
      <c r="AZ33" s="690">
        <v>2.1247340000000001</v>
      </c>
      <c r="BA33" s="690">
        <v>2.4526889999999999</v>
      </c>
      <c r="BB33" s="691">
        <v>2.2556120000000002</v>
      </c>
      <c r="BC33" s="691">
        <v>2.3727879999999999</v>
      </c>
      <c r="BD33" s="691">
        <v>2.3021410000000002</v>
      </c>
      <c r="BE33" s="691">
        <v>2.3973559999999998</v>
      </c>
      <c r="BF33" s="691">
        <v>2.3341240000000001</v>
      </c>
      <c r="BG33" s="691">
        <v>2.1782550000000001</v>
      </c>
      <c r="BH33" s="691">
        <v>2.2201209999999998</v>
      </c>
      <c r="BI33" s="691">
        <v>2.378088</v>
      </c>
      <c r="BJ33" s="691">
        <v>2.4636589999999998</v>
      </c>
      <c r="BK33" s="691">
        <v>2.4915029999999998</v>
      </c>
      <c r="BL33" s="691">
        <v>2.2392620000000001</v>
      </c>
      <c r="BM33" s="691">
        <v>2.5914380000000001</v>
      </c>
      <c r="BN33" s="691">
        <v>2.3858239999999999</v>
      </c>
      <c r="BO33" s="691">
        <v>2.5146950000000001</v>
      </c>
      <c r="BP33" s="691">
        <v>2.4427660000000002</v>
      </c>
      <c r="BQ33" s="691">
        <v>2.5468489999999999</v>
      </c>
      <c r="BR33" s="691">
        <v>2.481385</v>
      </c>
      <c r="BS33" s="691">
        <v>2.3170609999999998</v>
      </c>
      <c r="BT33" s="691">
        <v>2.3634210000000002</v>
      </c>
      <c r="BU33" s="691">
        <v>2.5355970000000001</v>
      </c>
      <c r="BV33" s="691">
        <v>2.6279140000000001</v>
      </c>
    </row>
    <row r="34" spans="1:74" ht="11.15" customHeight="1" x14ac:dyDescent="0.25">
      <c r="A34" s="499" t="s">
        <v>1212</v>
      </c>
      <c r="B34" s="502" t="s">
        <v>1305</v>
      </c>
      <c r="C34" s="690">
        <v>0.59971467899999997</v>
      </c>
      <c r="D34" s="690">
        <v>0.56495740100000003</v>
      </c>
      <c r="E34" s="690">
        <v>0.46898621499999998</v>
      </c>
      <c r="F34" s="690">
        <v>0.52702901599999996</v>
      </c>
      <c r="G34" s="690">
        <v>0.49122581799999998</v>
      </c>
      <c r="H34" s="690">
        <v>0.42455236200000002</v>
      </c>
      <c r="I34" s="690">
        <v>0.43086473199999997</v>
      </c>
      <c r="J34" s="690">
        <v>0.42956484</v>
      </c>
      <c r="K34" s="690">
        <v>0.42624578499999999</v>
      </c>
      <c r="L34" s="690">
        <v>0.55496000000000001</v>
      </c>
      <c r="M34" s="690">
        <v>0.552177955</v>
      </c>
      <c r="N34" s="690">
        <v>0.55996437700000001</v>
      </c>
      <c r="O34" s="690">
        <v>0.61858933800000004</v>
      </c>
      <c r="P34" s="690">
        <v>0.56649201699999996</v>
      </c>
      <c r="Q34" s="690">
        <v>0.63154422300000002</v>
      </c>
      <c r="R34" s="690">
        <v>0.572375101</v>
      </c>
      <c r="S34" s="690">
        <v>0.47657223900000001</v>
      </c>
      <c r="T34" s="690">
        <v>0.51815586499999999</v>
      </c>
      <c r="U34" s="690">
        <v>0.44554561500000001</v>
      </c>
      <c r="V34" s="690">
        <v>0.45733439599999998</v>
      </c>
      <c r="W34" s="690">
        <v>0.46364782199999999</v>
      </c>
      <c r="X34" s="690">
        <v>0.56975654499999995</v>
      </c>
      <c r="Y34" s="690">
        <v>0.55105126999999998</v>
      </c>
      <c r="Z34" s="690">
        <v>0.64736818799999996</v>
      </c>
      <c r="AA34" s="690">
        <v>0.55604105400000003</v>
      </c>
      <c r="AB34" s="690">
        <v>0.568946269</v>
      </c>
      <c r="AC34" s="690">
        <v>0.675254197</v>
      </c>
      <c r="AD34" s="690">
        <v>0.64904775999999997</v>
      </c>
      <c r="AE34" s="690">
        <v>0.55314084500000005</v>
      </c>
      <c r="AF34" s="690">
        <v>0.46401141800000001</v>
      </c>
      <c r="AG34" s="690">
        <v>0.49904348199999998</v>
      </c>
      <c r="AH34" s="690">
        <v>0.46676637100000001</v>
      </c>
      <c r="AI34" s="690">
        <v>0.55559442400000003</v>
      </c>
      <c r="AJ34" s="690">
        <v>0.56890435399999995</v>
      </c>
      <c r="AK34" s="690">
        <v>0.74342156299999995</v>
      </c>
      <c r="AL34" s="690">
        <v>0.63309783200000003</v>
      </c>
      <c r="AM34" s="690">
        <v>0.51126909899999995</v>
      </c>
      <c r="AN34" s="690">
        <v>0.56068303799999997</v>
      </c>
      <c r="AO34" s="690">
        <v>0.76396322500000002</v>
      </c>
      <c r="AP34" s="690">
        <v>0.61051191199999999</v>
      </c>
      <c r="AQ34" s="690">
        <v>0.59141381100000001</v>
      </c>
      <c r="AR34" s="690">
        <v>0.59899928199999997</v>
      </c>
      <c r="AS34" s="690">
        <v>0.49341715899999999</v>
      </c>
      <c r="AT34" s="690">
        <v>0.48998946100000002</v>
      </c>
      <c r="AU34" s="690">
        <v>0.58262494499999995</v>
      </c>
      <c r="AV34" s="690">
        <v>0.58897670800000002</v>
      </c>
      <c r="AW34" s="690">
        <v>0.61766717199999999</v>
      </c>
      <c r="AX34" s="690">
        <v>0.722590752</v>
      </c>
      <c r="AY34" s="690">
        <v>0.66658276699999996</v>
      </c>
      <c r="AZ34" s="690">
        <v>0.58640639999999999</v>
      </c>
      <c r="BA34" s="690">
        <v>0.83026840000000002</v>
      </c>
      <c r="BB34" s="691">
        <v>0.67850169999999999</v>
      </c>
      <c r="BC34" s="691">
        <v>0.64641360000000003</v>
      </c>
      <c r="BD34" s="691">
        <v>0.66405630000000004</v>
      </c>
      <c r="BE34" s="691">
        <v>0.54377249999999999</v>
      </c>
      <c r="BF34" s="691">
        <v>0.53572160000000002</v>
      </c>
      <c r="BG34" s="691">
        <v>0.6319205</v>
      </c>
      <c r="BH34" s="691">
        <v>0.62867779999999995</v>
      </c>
      <c r="BI34" s="691">
        <v>0.66911810000000005</v>
      </c>
      <c r="BJ34" s="691">
        <v>0.7778716</v>
      </c>
      <c r="BK34" s="691">
        <v>0.66065870000000004</v>
      </c>
      <c r="BL34" s="691">
        <v>0.68244210000000005</v>
      </c>
      <c r="BM34" s="691">
        <v>0.93659300000000001</v>
      </c>
      <c r="BN34" s="691">
        <v>0.93469429999999998</v>
      </c>
      <c r="BO34" s="691">
        <v>0.83543500000000004</v>
      </c>
      <c r="BP34" s="691">
        <v>0.70056689999999999</v>
      </c>
      <c r="BQ34" s="691">
        <v>0.65990599999999999</v>
      </c>
      <c r="BR34" s="691">
        <v>0.69544039999999996</v>
      </c>
      <c r="BS34" s="691">
        <v>0.72685080000000002</v>
      </c>
      <c r="BT34" s="691">
        <v>0.75196660000000004</v>
      </c>
      <c r="BU34" s="691">
        <v>0.7258116</v>
      </c>
      <c r="BV34" s="691">
        <v>1.1708719999999999</v>
      </c>
    </row>
    <row r="35" spans="1:74" ht="11.15" customHeight="1" x14ac:dyDescent="0.25">
      <c r="A35" s="499" t="s">
        <v>1213</v>
      </c>
      <c r="B35" s="500" t="s">
        <v>1306</v>
      </c>
      <c r="C35" s="690">
        <v>1.4075142469999999</v>
      </c>
      <c r="D35" s="690">
        <v>4.5483309E-2</v>
      </c>
      <c r="E35" s="690">
        <v>3.7333226999999997E-2</v>
      </c>
      <c r="F35" s="690">
        <v>4.9897672999999997E-2</v>
      </c>
      <c r="G35" s="690">
        <v>6.4839989000000001E-2</v>
      </c>
      <c r="H35" s="690">
        <v>2.7684779999999999E-2</v>
      </c>
      <c r="I35" s="690">
        <v>4.3189312000000001E-2</v>
      </c>
      <c r="J35" s="690">
        <v>6.3242337999999995E-2</v>
      </c>
      <c r="K35" s="690">
        <v>2.5799375999999999E-2</v>
      </c>
      <c r="L35" s="690">
        <v>2.6768594999999999E-2</v>
      </c>
      <c r="M35" s="690">
        <v>4.3492146000000002E-2</v>
      </c>
      <c r="N35" s="690">
        <v>3.3764875999999999E-2</v>
      </c>
      <c r="O35" s="690">
        <v>0.383799689</v>
      </c>
      <c r="P35" s="690">
        <v>0.11114611100000001</v>
      </c>
      <c r="Q35" s="690">
        <v>1.7319477E-2</v>
      </c>
      <c r="R35" s="690">
        <v>-2.8059040000000001E-3</v>
      </c>
      <c r="S35" s="690">
        <v>4.5998155999999998E-2</v>
      </c>
      <c r="T35" s="690">
        <v>4.3071423999999997E-2</v>
      </c>
      <c r="U35" s="690">
        <v>6.2411135999999999E-2</v>
      </c>
      <c r="V35" s="690">
        <v>4.1215344000000001E-2</v>
      </c>
      <c r="W35" s="690">
        <v>4.3998270999999999E-2</v>
      </c>
      <c r="X35" s="690">
        <v>4.0158036000000001E-2</v>
      </c>
      <c r="Y35" s="690">
        <v>3.8099938999999999E-2</v>
      </c>
      <c r="Z35" s="690">
        <v>8.0465094000000001E-2</v>
      </c>
      <c r="AA35" s="690">
        <v>7.9098932999999996E-2</v>
      </c>
      <c r="AB35" s="690">
        <v>6.9025095999999994E-2</v>
      </c>
      <c r="AC35" s="690">
        <v>7.2007570000000007E-2</v>
      </c>
      <c r="AD35" s="690">
        <v>5.6986938000000001E-2</v>
      </c>
      <c r="AE35" s="690">
        <v>7.3385586000000003E-2</v>
      </c>
      <c r="AF35" s="690">
        <v>4.0627436000000003E-2</v>
      </c>
      <c r="AG35" s="690">
        <v>5.7498475E-2</v>
      </c>
      <c r="AH35" s="690">
        <v>4.7226678000000001E-2</v>
      </c>
      <c r="AI35" s="690">
        <v>5.2539475000000002E-2</v>
      </c>
      <c r="AJ35" s="690">
        <v>5.4941416999999999E-2</v>
      </c>
      <c r="AK35" s="690">
        <v>5.2636744999999999E-2</v>
      </c>
      <c r="AL35" s="690">
        <v>9.4480037000000003E-2</v>
      </c>
      <c r="AM35" s="690">
        <v>0.16161562800000001</v>
      </c>
      <c r="AN35" s="690">
        <v>0.34823922899999998</v>
      </c>
      <c r="AO35" s="690">
        <v>5.4886721999999999E-2</v>
      </c>
      <c r="AP35" s="690">
        <v>5.8234660000000001E-2</v>
      </c>
      <c r="AQ35" s="690">
        <v>4.1034057999999998E-2</v>
      </c>
      <c r="AR35" s="690">
        <v>7.7570218999999996E-2</v>
      </c>
      <c r="AS35" s="690">
        <v>6.5853256999999998E-2</v>
      </c>
      <c r="AT35" s="690">
        <v>0.215271932</v>
      </c>
      <c r="AU35" s="690">
        <v>0.14080399299999999</v>
      </c>
      <c r="AV35" s="690">
        <v>2.9811244000000001E-2</v>
      </c>
      <c r="AW35" s="690">
        <v>3.5876072000000002E-2</v>
      </c>
      <c r="AX35" s="690">
        <v>3.6350062000000002E-2</v>
      </c>
      <c r="AY35" s="690">
        <v>1.1521780479999999</v>
      </c>
      <c r="AZ35" s="690">
        <v>0.15789529999999999</v>
      </c>
      <c r="BA35" s="690">
        <v>5.0448399999999997E-2</v>
      </c>
      <c r="BB35" s="691">
        <v>3.5738499999999999E-2</v>
      </c>
      <c r="BC35" s="691">
        <v>5.2366299999999998E-2</v>
      </c>
      <c r="BD35" s="691">
        <v>4.8917599999999999E-2</v>
      </c>
      <c r="BE35" s="691">
        <v>6.0022600000000002E-2</v>
      </c>
      <c r="BF35" s="691">
        <v>9.9839600000000001E-2</v>
      </c>
      <c r="BG35" s="691">
        <v>8.1148100000000001E-2</v>
      </c>
      <c r="BH35" s="691">
        <v>4.2588000000000001E-2</v>
      </c>
      <c r="BI35" s="691">
        <v>4.0224500000000003E-2</v>
      </c>
      <c r="BJ35" s="691">
        <v>6.2240200000000002E-2</v>
      </c>
      <c r="BK35" s="691">
        <v>0.43361369999999999</v>
      </c>
      <c r="BL35" s="691">
        <v>0.18389369999999999</v>
      </c>
      <c r="BM35" s="691">
        <v>5.7379300000000001E-2</v>
      </c>
      <c r="BN35" s="691">
        <v>4.42105E-2</v>
      </c>
      <c r="BO35" s="691">
        <v>5.5824899999999997E-2</v>
      </c>
      <c r="BP35" s="691">
        <v>5.8695600000000001E-2</v>
      </c>
      <c r="BQ35" s="691">
        <v>6.10669E-2</v>
      </c>
      <c r="BR35" s="691">
        <v>0.12827720000000001</v>
      </c>
      <c r="BS35" s="691">
        <v>0.1065884</v>
      </c>
      <c r="BT35" s="691">
        <v>4.2884100000000001E-2</v>
      </c>
      <c r="BU35" s="691">
        <v>4.4389199999999997E-2</v>
      </c>
      <c r="BV35" s="691">
        <v>6.12317E-2</v>
      </c>
    </row>
    <row r="36" spans="1:74" ht="11.15" customHeight="1" x14ac:dyDescent="0.25">
      <c r="A36" s="499" t="s">
        <v>1214</v>
      </c>
      <c r="B36" s="502" t="s">
        <v>1206</v>
      </c>
      <c r="C36" s="690">
        <v>12.260334292</v>
      </c>
      <c r="D36" s="690">
        <v>9.4827776359999998</v>
      </c>
      <c r="E36" s="690">
        <v>10.560486302999999</v>
      </c>
      <c r="F36" s="690">
        <v>9.6578092439999992</v>
      </c>
      <c r="G36" s="690">
        <v>10.567535932</v>
      </c>
      <c r="H36" s="690">
        <v>11.396101928</v>
      </c>
      <c r="I36" s="690">
        <v>13.802104547000001</v>
      </c>
      <c r="J36" s="690">
        <v>13.888505128</v>
      </c>
      <c r="K36" s="690">
        <v>11.311836525</v>
      </c>
      <c r="L36" s="690">
        <v>11.286930668</v>
      </c>
      <c r="M36" s="690">
        <v>11.012569747000001</v>
      </c>
      <c r="N36" s="690">
        <v>11.379504259999999</v>
      </c>
      <c r="O36" s="690">
        <v>11.991113465</v>
      </c>
      <c r="P36" s="690">
        <v>10.574644407999999</v>
      </c>
      <c r="Q36" s="690">
        <v>9.8900130550000007</v>
      </c>
      <c r="R36" s="690">
        <v>9.2636092629999993</v>
      </c>
      <c r="S36" s="690">
        <v>10.218725566</v>
      </c>
      <c r="T36" s="690">
        <v>11.11461139</v>
      </c>
      <c r="U36" s="690">
        <v>14.362180516</v>
      </c>
      <c r="V36" s="690">
        <v>13.323432386</v>
      </c>
      <c r="W36" s="690">
        <v>11.385866749</v>
      </c>
      <c r="X36" s="690">
        <v>10.840227536</v>
      </c>
      <c r="Y36" s="690">
        <v>10.827561971</v>
      </c>
      <c r="Z36" s="690">
        <v>11.830068059</v>
      </c>
      <c r="AA36" s="690">
        <v>11.527500257</v>
      </c>
      <c r="AB36" s="690">
        <v>10.548092915</v>
      </c>
      <c r="AC36" s="690">
        <v>10.374995527999999</v>
      </c>
      <c r="AD36" s="690">
        <v>9.2161773799999995</v>
      </c>
      <c r="AE36" s="690">
        <v>9.3559833369999996</v>
      </c>
      <c r="AF36" s="690">
        <v>11.423636682</v>
      </c>
      <c r="AG36" s="690">
        <v>14.260782813000001</v>
      </c>
      <c r="AH36" s="690">
        <v>13.195171686</v>
      </c>
      <c r="AI36" s="690">
        <v>11.047939009</v>
      </c>
      <c r="AJ36" s="690">
        <v>10.283847685</v>
      </c>
      <c r="AK36" s="690">
        <v>10.591518216000001</v>
      </c>
      <c r="AL36" s="690">
        <v>11.045774256</v>
      </c>
      <c r="AM36" s="690">
        <v>11.208946077</v>
      </c>
      <c r="AN36" s="690">
        <v>9.9882361090000007</v>
      </c>
      <c r="AO36" s="690">
        <v>10.298193640999999</v>
      </c>
      <c r="AP36" s="690">
        <v>9.2025155030000008</v>
      </c>
      <c r="AQ36" s="690">
        <v>9.7751104099999999</v>
      </c>
      <c r="AR36" s="690">
        <v>11.620840603</v>
      </c>
      <c r="AS36" s="690">
        <v>12.303131597</v>
      </c>
      <c r="AT36" s="690">
        <v>13.023284540000001</v>
      </c>
      <c r="AU36" s="690">
        <v>10.511749184999999</v>
      </c>
      <c r="AV36" s="690">
        <v>10.212798163</v>
      </c>
      <c r="AW36" s="690">
        <v>10.400021191</v>
      </c>
      <c r="AX36" s="690">
        <v>10.761992574000001</v>
      </c>
      <c r="AY36" s="690">
        <v>11.730628703000001</v>
      </c>
      <c r="AZ36" s="690">
        <v>9.4110449999999997</v>
      </c>
      <c r="BA36" s="690">
        <v>9.7396729999999998</v>
      </c>
      <c r="BB36" s="691">
        <v>9.2955729999999992</v>
      </c>
      <c r="BC36" s="691">
        <v>9.8283330000000007</v>
      </c>
      <c r="BD36" s="691">
        <v>11.084390000000001</v>
      </c>
      <c r="BE36" s="691">
        <v>13.006779999999999</v>
      </c>
      <c r="BF36" s="691">
        <v>12.619630000000001</v>
      </c>
      <c r="BG36" s="691">
        <v>11.32023</v>
      </c>
      <c r="BH36" s="691">
        <v>10.64251</v>
      </c>
      <c r="BI36" s="691">
        <v>10.60378</v>
      </c>
      <c r="BJ36" s="691">
        <v>10.621079999999999</v>
      </c>
      <c r="BK36" s="691">
        <v>9.2425759999999997</v>
      </c>
      <c r="BL36" s="691">
        <v>9.6416219999999999</v>
      </c>
      <c r="BM36" s="691">
        <v>10.130750000000001</v>
      </c>
      <c r="BN36" s="691">
        <v>9.4793810000000001</v>
      </c>
      <c r="BO36" s="691">
        <v>10.057270000000001</v>
      </c>
      <c r="BP36" s="691">
        <v>11.004490000000001</v>
      </c>
      <c r="BQ36" s="691">
        <v>13.142049999999999</v>
      </c>
      <c r="BR36" s="691">
        <v>12.89363</v>
      </c>
      <c r="BS36" s="691">
        <v>11.583449999999999</v>
      </c>
      <c r="BT36" s="691">
        <v>10.671379999999999</v>
      </c>
      <c r="BU36" s="691">
        <v>10.67563</v>
      </c>
      <c r="BV36" s="691">
        <v>10.27763</v>
      </c>
    </row>
    <row r="37" spans="1:74" ht="11.15" customHeight="1" x14ac:dyDescent="0.25">
      <c r="A37" s="499" t="s">
        <v>1215</v>
      </c>
      <c r="B37" s="500" t="s">
        <v>1307</v>
      </c>
      <c r="C37" s="690">
        <v>13.966116816</v>
      </c>
      <c r="D37" s="690">
        <v>11.609173638</v>
      </c>
      <c r="E37" s="690">
        <v>12.353857647</v>
      </c>
      <c r="F37" s="690">
        <v>11.221152893999999</v>
      </c>
      <c r="G37" s="690">
        <v>11.713106703999999</v>
      </c>
      <c r="H37" s="690">
        <v>12.988212112999999</v>
      </c>
      <c r="I37" s="690">
        <v>15.876700349</v>
      </c>
      <c r="J37" s="690">
        <v>16.156685634999999</v>
      </c>
      <c r="K37" s="690">
        <v>13.285536919</v>
      </c>
      <c r="L37" s="690">
        <v>11.991113571</v>
      </c>
      <c r="M37" s="690">
        <v>11.98598812</v>
      </c>
      <c r="N37" s="690">
        <v>12.854908172</v>
      </c>
      <c r="O37" s="690">
        <v>13.540335854</v>
      </c>
      <c r="P37" s="690">
        <v>11.877677798000001</v>
      </c>
      <c r="Q37" s="690">
        <v>12.262781199999999</v>
      </c>
      <c r="R37" s="690">
        <v>10.712045429</v>
      </c>
      <c r="S37" s="690">
        <v>11.160597387999999</v>
      </c>
      <c r="T37" s="690">
        <v>12.516947402</v>
      </c>
      <c r="U37" s="690">
        <v>16.042442564000002</v>
      </c>
      <c r="V37" s="690">
        <v>14.573933232</v>
      </c>
      <c r="W37" s="690">
        <v>12.190236412999999</v>
      </c>
      <c r="X37" s="690">
        <v>11.386489687999999</v>
      </c>
      <c r="Y37" s="690">
        <v>11.571480352</v>
      </c>
      <c r="Z37" s="690">
        <v>12.847841904999999</v>
      </c>
      <c r="AA37" s="690">
        <v>12.686242344</v>
      </c>
      <c r="AB37" s="690">
        <v>11.659675622</v>
      </c>
      <c r="AC37" s="690">
        <v>11.156625504000001</v>
      </c>
      <c r="AD37" s="690">
        <v>9.8896833631999996</v>
      </c>
      <c r="AE37" s="690">
        <v>10.272798221</v>
      </c>
      <c r="AF37" s="690">
        <v>12.438595164000001</v>
      </c>
      <c r="AG37" s="690">
        <v>15.755890886</v>
      </c>
      <c r="AH37" s="690">
        <v>14.693643977000001</v>
      </c>
      <c r="AI37" s="690">
        <v>11.948567363</v>
      </c>
      <c r="AJ37" s="690">
        <v>11.018781784</v>
      </c>
      <c r="AK37" s="690">
        <v>11.06699332</v>
      </c>
      <c r="AL37" s="690">
        <v>12.568377184999999</v>
      </c>
      <c r="AM37" s="690">
        <v>12.862458069000001</v>
      </c>
      <c r="AN37" s="690">
        <v>12.09332908</v>
      </c>
      <c r="AO37" s="690">
        <v>11.649985698</v>
      </c>
      <c r="AP37" s="690">
        <v>10.293103654999999</v>
      </c>
      <c r="AQ37" s="690">
        <v>10.920423706999999</v>
      </c>
      <c r="AR37" s="690">
        <v>13.473895492</v>
      </c>
      <c r="AS37" s="690">
        <v>14.787660669999999</v>
      </c>
      <c r="AT37" s="690">
        <v>15.504823094000001</v>
      </c>
      <c r="AU37" s="690">
        <v>12.502101869000001</v>
      </c>
      <c r="AV37" s="690">
        <v>11.352255829000001</v>
      </c>
      <c r="AW37" s="690">
        <v>11.38686008</v>
      </c>
      <c r="AX37" s="690">
        <v>12.198667878</v>
      </c>
      <c r="AY37" s="690">
        <v>13.925887577999999</v>
      </c>
      <c r="AZ37" s="690">
        <v>11.668499454000001</v>
      </c>
      <c r="BA37" s="690">
        <v>11.912470468</v>
      </c>
      <c r="BB37" s="691">
        <v>10.80857</v>
      </c>
      <c r="BC37" s="691">
        <v>11.358650000000001</v>
      </c>
      <c r="BD37" s="691">
        <v>13.10125</v>
      </c>
      <c r="BE37" s="691">
        <v>15.648720000000001</v>
      </c>
      <c r="BF37" s="691">
        <v>15.083080000000001</v>
      </c>
      <c r="BG37" s="691">
        <v>12.55875</v>
      </c>
      <c r="BH37" s="691">
        <v>11.650740000000001</v>
      </c>
      <c r="BI37" s="691">
        <v>11.67234</v>
      </c>
      <c r="BJ37" s="691">
        <v>12.67421</v>
      </c>
      <c r="BK37" s="691">
        <v>13.29199</v>
      </c>
      <c r="BL37" s="691">
        <v>11.950100000000001</v>
      </c>
      <c r="BM37" s="691">
        <v>12.159509999999999</v>
      </c>
      <c r="BN37" s="691">
        <v>11.065160000000001</v>
      </c>
      <c r="BO37" s="691">
        <v>11.609170000000001</v>
      </c>
      <c r="BP37" s="691">
        <v>13.303520000000001</v>
      </c>
      <c r="BQ37" s="691">
        <v>15.857419999999999</v>
      </c>
      <c r="BR37" s="691">
        <v>15.29115</v>
      </c>
      <c r="BS37" s="691">
        <v>12.736829999999999</v>
      </c>
      <c r="BT37" s="691">
        <v>11.835739999999999</v>
      </c>
      <c r="BU37" s="691">
        <v>11.850720000000001</v>
      </c>
      <c r="BV37" s="691">
        <v>12.89377</v>
      </c>
    </row>
    <row r="38" spans="1:74" ht="11.15" customHeight="1" x14ac:dyDescent="0.25">
      <c r="A38" s="493"/>
      <c r="B38" s="131" t="s">
        <v>1309</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333"/>
      <c r="BC38" s="333"/>
      <c r="BD38" s="333"/>
      <c r="BE38" s="333"/>
      <c r="BF38" s="333"/>
      <c r="BG38" s="333"/>
      <c r="BH38" s="333"/>
      <c r="BI38" s="333"/>
      <c r="BJ38" s="333"/>
      <c r="BK38" s="333"/>
      <c r="BL38" s="333"/>
      <c r="BM38" s="333"/>
      <c r="BN38" s="333"/>
      <c r="BO38" s="333"/>
      <c r="BP38" s="333"/>
      <c r="BQ38" s="333"/>
      <c r="BR38" s="333"/>
      <c r="BS38" s="333"/>
      <c r="BT38" s="333"/>
      <c r="BU38" s="333"/>
      <c r="BV38" s="333"/>
    </row>
    <row r="39" spans="1:74" ht="11.15" customHeight="1" x14ac:dyDescent="0.25">
      <c r="A39" s="499" t="s">
        <v>1216</v>
      </c>
      <c r="B39" s="500" t="s">
        <v>82</v>
      </c>
      <c r="C39" s="690">
        <v>17.856907496000002</v>
      </c>
      <c r="D39" s="690">
        <v>18.007398051999999</v>
      </c>
      <c r="E39" s="690">
        <v>19.835081129999999</v>
      </c>
      <c r="F39" s="690">
        <v>16.618383300000001</v>
      </c>
      <c r="G39" s="690">
        <v>18.296445446</v>
      </c>
      <c r="H39" s="690">
        <v>21.798990437</v>
      </c>
      <c r="I39" s="690">
        <v>26.397471823</v>
      </c>
      <c r="J39" s="690">
        <v>27.688134263999999</v>
      </c>
      <c r="K39" s="690">
        <v>24.651835641000002</v>
      </c>
      <c r="L39" s="690">
        <v>20.38082872</v>
      </c>
      <c r="M39" s="690">
        <v>19.499185719</v>
      </c>
      <c r="N39" s="690">
        <v>21.277946833000001</v>
      </c>
      <c r="O39" s="690">
        <v>23.435271385</v>
      </c>
      <c r="P39" s="690">
        <v>23.332585303999998</v>
      </c>
      <c r="Q39" s="690">
        <v>23.493376654999999</v>
      </c>
      <c r="R39" s="690">
        <v>18.970734359000001</v>
      </c>
      <c r="S39" s="690">
        <v>20.502851672999999</v>
      </c>
      <c r="T39" s="690">
        <v>25.607726799999998</v>
      </c>
      <c r="U39" s="690">
        <v>32.988511672000001</v>
      </c>
      <c r="V39" s="690">
        <v>31.411151861</v>
      </c>
      <c r="W39" s="690">
        <v>26.324839862000001</v>
      </c>
      <c r="X39" s="690">
        <v>23.043245843000001</v>
      </c>
      <c r="Y39" s="690">
        <v>21.853505769000002</v>
      </c>
      <c r="Z39" s="690">
        <v>26.075723537999998</v>
      </c>
      <c r="AA39" s="690">
        <v>28.313081084</v>
      </c>
      <c r="AB39" s="690">
        <v>26.188578873000001</v>
      </c>
      <c r="AC39" s="690">
        <v>26.098596827000001</v>
      </c>
      <c r="AD39" s="690">
        <v>21.734367092999999</v>
      </c>
      <c r="AE39" s="690">
        <v>21.463736522000001</v>
      </c>
      <c r="AF39" s="690">
        <v>27.439904335000001</v>
      </c>
      <c r="AG39" s="690">
        <v>36.322351845999997</v>
      </c>
      <c r="AH39" s="690">
        <v>33.276293633000002</v>
      </c>
      <c r="AI39" s="690">
        <v>26.541966845000001</v>
      </c>
      <c r="AJ39" s="690">
        <v>23.980353406999999</v>
      </c>
      <c r="AK39" s="690">
        <v>20.212509800999999</v>
      </c>
      <c r="AL39" s="690">
        <v>25.651549503999998</v>
      </c>
      <c r="AM39" s="690">
        <v>25.734712791</v>
      </c>
      <c r="AN39" s="690">
        <v>23.085331865000001</v>
      </c>
      <c r="AO39" s="690">
        <v>23.913838799000001</v>
      </c>
      <c r="AP39" s="690">
        <v>21.338389566</v>
      </c>
      <c r="AQ39" s="690">
        <v>22.183743311000001</v>
      </c>
      <c r="AR39" s="690">
        <v>27.254040942</v>
      </c>
      <c r="AS39" s="690">
        <v>30.964794850000001</v>
      </c>
      <c r="AT39" s="690">
        <v>32.366013068999997</v>
      </c>
      <c r="AU39" s="690">
        <v>25.550692294000001</v>
      </c>
      <c r="AV39" s="690">
        <v>25.816972641</v>
      </c>
      <c r="AW39" s="690">
        <v>25.373699803000001</v>
      </c>
      <c r="AX39" s="690">
        <v>27.311617306999999</v>
      </c>
      <c r="AY39" s="690">
        <v>26.914757302000002</v>
      </c>
      <c r="AZ39" s="690">
        <v>23.100770000000001</v>
      </c>
      <c r="BA39" s="690">
        <v>23.673200000000001</v>
      </c>
      <c r="BB39" s="691">
        <v>20.887</v>
      </c>
      <c r="BC39" s="691">
        <v>20.322399999999998</v>
      </c>
      <c r="BD39" s="691">
        <v>24.11373</v>
      </c>
      <c r="BE39" s="691">
        <v>29.687539999999998</v>
      </c>
      <c r="BF39" s="691">
        <v>29.1295</v>
      </c>
      <c r="BG39" s="691">
        <v>22.360050000000001</v>
      </c>
      <c r="BH39" s="691">
        <v>23.180569999999999</v>
      </c>
      <c r="BI39" s="691">
        <v>20.985289999999999</v>
      </c>
      <c r="BJ39" s="691">
        <v>22.869440000000001</v>
      </c>
      <c r="BK39" s="691">
        <v>26.382989999999999</v>
      </c>
      <c r="BL39" s="691">
        <v>22.590689999999999</v>
      </c>
      <c r="BM39" s="691">
        <v>21.993169999999999</v>
      </c>
      <c r="BN39" s="691">
        <v>21.45797</v>
      </c>
      <c r="BO39" s="691">
        <v>23.118939999999998</v>
      </c>
      <c r="BP39" s="691">
        <v>28.490500000000001</v>
      </c>
      <c r="BQ39" s="691">
        <v>34.537860000000002</v>
      </c>
      <c r="BR39" s="691">
        <v>33.770850000000003</v>
      </c>
      <c r="BS39" s="691">
        <v>26.983789999999999</v>
      </c>
      <c r="BT39" s="691">
        <v>26.797329999999999</v>
      </c>
      <c r="BU39" s="691">
        <v>23.769929999999999</v>
      </c>
      <c r="BV39" s="691">
        <v>25.809709999999999</v>
      </c>
    </row>
    <row r="40" spans="1:74" ht="11.15" customHeight="1" x14ac:dyDescent="0.25">
      <c r="A40" s="499" t="s">
        <v>1217</v>
      </c>
      <c r="B40" s="502" t="s">
        <v>81</v>
      </c>
      <c r="C40" s="690">
        <v>26.218818358</v>
      </c>
      <c r="D40" s="690">
        <v>17.235104842999998</v>
      </c>
      <c r="E40" s="690">
        <v>18.540511127999999</v>
      </c>
      <c r="F40" s="690">
        <v>15.530596149000001</v>
      </c>
      <c r="G40" s="690">
        <v>16.756243374</v>
      </c>
      <c r="H40" s="690">
        <v>19.258195006000001</v>
      </c>
      <c r="I40" s="690">
        <v>22.456825106</v>
      </c>
      <c r="J40" s="690">
        <v>23.010925725</v>
      </c>
      <c r="K40" s="690">
        <v>16.794681686000001</v>
      </c>
      <c r="L40" s="690">
        <v>15.306007267</v>
      </c>
      <c r="M40" s="690">
        <v>16.494740970999999</v>
      </c>
      <c r="N40" s="690">
        <v>18.907411406000001</v>
      </c>
      <c r="O40" s="690">
        <v>21.747715916000001</v>
      </c>
      <c r="P40" s="690">
        <v>15.292684415</v>
      </c>
      <c r="Q40" s="690">
        <v>16.307267370000002</v>
      </c>
      <c r="R40" s="690">
        <v>11.771934763000001</v>
      </c>
      <c r="S40" s="690">
        <v>13.657118228</v>
      </c>
      <c r="T40" s="690">
        <v>14.294750832</v>
      </c>
      <c r="U40" s="690">
        <v>20.030178351</v>
      </c>
      <c r="V40" s="690">
        <v>16.674341817999998</v>
      </c>
      <c r="W40" s="690">
        <v>14.876386153</v>
      </c>
      <c r="X40" s="690">
        <v>10.562555604</v>
      </c>
      <c r="Y40" s="690">
        <v>14.433888047</v>
      </c>
      <c r="Z40" s="690">
        <v>13.645176169999999</v>
      </c>
      <c r="AA40" s="690">
        <v>12.442781044</v>
      </c>
      <c r="AB40" s="690">
        <v>11.977560064</v>
      </c>
      <c r="AC40" s="690">
        <v>9.3370079760000007</v>
      </c>
      <c r="AD40" s="690">
        <v>7.313116076</v>
      </c>
      <c r="AE40" s="690">
        <v>9.0785404520000004</v>
      </c>
      <c r="AF40" s="690">
        <v>13.251508526</v>
      </c>
      <c r="AG40" s="690">
        <v>18.817444277</v>
      </c>
      <c r="AH40" s="690">
        <v>16.887344279000001</v>
      </c>
      <c r="AI40" s="690">
        <v>10.882438966</v>
      </c>
      <c r="AJ40" s="690">
        <v>9.6242066919999996</v>
      </c>
      <c r="AK40" s="690">
        <v>12.151286494000001</v>
      </c>
      <c r="AL40" s="690">
        <v>16.18249101</v>
      </c>
      <c r="AM40" s="690">
        <v>16.981647772999999</v>
      </c>
      <c r="AN40" s="690">
        <v>20.792567982000001</v>
      </c>
      <c r="AO40" s="690">
        <v>12.754581167</v>
      </c>
      <c r="AP40" s="690">
        <v>10.475158104</v>
      </c>
      <c r="AQ40" s="690">
        <v>11.482558084000001</v>
      </c>
      <c r="AR40" s="690">
        <v>17.909354277999999</v>
      </c>
      <c r="AS40" s="690">
        <v>21.289065897</v>
      </c>
      <c r="AT40" s="690">
        <v>20.801539581</v>
      </c>
      <c r="AU40" s="690">
        <v>13.358080038000001</v>
      </c>
      <c r="AV40" s="690">
        <v>9.0427360369999992</v>
      </c>
      <c r="AW40" s="690">
        <v>9.0628415879999995</v>
      </c>
      <c r="AX40" s="690">
        <v>11.410112027</v>
      </c>
      <c r="AY40" s="690">
        <v>21.396451967000001</v>
      </c>
      <c r="AZ40" s="690">
        <v>15.35929</v>
      </c>
      <c r="BA40" s="690">
        <v>10.839880000000001</v>
      </c>
      <c r="BB40" s="691">
        <v>8.6198519999999998</v>
      </c>
      <c r="BC40" s="691">
        <v>10.19693</v>
      </c>
      <c r="BD40" s="691">
        <v>16.960170000000002</v>
      </c>
      <c r="BE40" s="691">
        <v>19.943739999999998</v>
      </c>
      <c r="BF40" s="691">
        <v>18.824269999999999</v>
      </c>
      <c r="BG40" s="691">
        <v>14.898849999999999</v>
      </c>
      <c r="BH40" s="691">
        <v>11.921760000000001</v>
      </c>
      <c r="BI40" s="691">
        <v>13.470649999999999</v>
      </c>
      <c r="BJ40" s="691">
        <v>15.54871</v>
      </c>
      <c r="BK40" s="691">
        <v>17.45599</v>
      </c>
      <c r="BL40" s="691">
        <v>15.232699999999999</v>
      </c>
      <c r="BM40" s="691">
        <v>13.91255</v>
      </c>
      <c r="BN40" s="691">
        <v>9.602017</v>
      </c>
      <c r="BO40" s="691">
        <v>10.366</v>
      </c>
      <c r="BP40" s="691">
        <v>14.695740000000001</v>
      </c>
      <c r="BQ40" s="691">
        <v>17.446200000000001</v>
      </c>
      <c r="BR40" s="691">
        <v>16.29522</v>
      </c>
      <c r="BS40" s="691">
        <v>12.08897</v>
      </c>
      <c r="BT40" s="691">
        <v>9.3360269999999996</v>
      </c>
      <c r="BU40" s="691">
        <v>10.80363</v>
      </c>
      <c r="BV40" s="691">
        <v>13.546290000000001</v>
      </c>
    </row>
    <row r="41" spans="1:74" ht="11.15" customHeight="1" x14ac:dyDescent="0.25">
      <c r="A41" s="499" t="s">
        <v>1218</v>
      </c>
      <c r="B41" s="502" t="s">
        <v>84</v>
      </c>
      <c r="C41" s="690">
        <v>26.296500999999999</v>
      </c>
      <c r="D41" s="690">
        <v>22.914876</v>
      </c>
      <c r="E41" s="690">
        <v>22.497935999999999</v>
      </c>
      <c r="F41" s="690">
        <v>20.571363000000002</v>
      </c>
      <c r="G41" s="690">
        <v>23.991274000000001</v>
      </c>
      <c r="H41" s="690">
        <v>24.602101000000001</v>
      </c>
      <c r="I41" s="690">
        <v>25.186368000000002</v>
      </c>
      <c r="J41" s="690">
        <v>24.820713000000001</v>
      </c>
      <c r="K41" s="690">
        <v>23.146605999999998</v>
      </c>
      <c r="L41" s="690">
        <v>22.415308</v>
      </c>
      <c r="M41" s="690">
        <v>23.336442000000002</v>
      </c>
      <c r="N41" s="690">
        <v>25.599620999999999</v>
      </c>
      <c r="O41" s="690">
        <v>25.511693000000001</v>
      </c>
      <c r="P41" s="690">
        <v>22.232628999999999</v>
      </c>
      <c r="Q41" s="690">
        <v>21.816561</v>
      </c>
      <c r="R41" s="690">
        <v>20.985571</v>
      </c>
      <c r="S41" s="690">
        <v>23.905849</v>
      </c>
      <c r="T41" s="690">
        <v>23.655968999999999</v>
      </c>
      <c r="U41" s="690">
        <v>24.594460000000002</v>
      </c>
      <c r="V41" s="690">
        <v>24.391673999999998</v>
      </c>
      <c r="W41" s="690">
        <v>22.711638000000001</v>
      </c>
      <c r="X41" s="690">
        <v>21.379864000000001</v>
      </c>
      <c r="Y41" s="690">
        <v>21.870892999999999</v>
      </c>
      <c r="Z41" s="690">
        <v>24.861221</v>
      </c>
      <c r="AA41" s="690">
        <v>24.934111000000001</v>
      </c>
      <c r="AB41" s="690">
        <v>22.001196</v>
      </c>
      <c r="AC41" s="690">
        <v>21.964994999999998</v>
      </c>
      <c r="AD41" s="690">
        <v>20.822652000000001</v>
      </c>
      <c r="AE41" s="690">
        <v>22.672436000000001</v>
      </c>
      <c r="AF41" s="690">
        <v>23.568380999999999</v>
      </c>
      <c r="AG41" s="690">
        <v>24.085398999999999</v>
      </c>
      <c r="AH41" s="690">
        <v>24.138093000000001</v>
      </c>
      <c r="AI41" s="690">
        <v>22.629688000000002</v>
      </c>
      <c r="AJ41" s="690">
        <v>21.771270000000001</v>
      </c>
      <c r="AK41" s="690">
        <v>22.651841999999998</v>
      </c>
      <c r="AL41" s="690">
        <v>24.509457000000001</v>
      </c>
      <c r="AM41" s="690">
        <v>25.059024999999998</v>
      </c>
      <c r="AN41" s="690">
        <v>22.059631</v>
      </c>
      <c r="AO41" s="690">
        <v>21.140552</v>
      </c>
      <c r="AP41" s="690">
        <v>19.603925</v>
      </c>
      <c r="AQ41" s="690">
        <v>21.749980999999998</v>
      </c>
      <c r="AR41" s="690">
        <v>23.295214999999999</v>
      </c>
      <c r="AS41" s="690">
        <v>23.527076999999998</v>
      </c>
      <c r="AT41" s="690">
        <v>24.210357999999999</v>
      </c>
      <c r="AU41" s="690">
        <v>22.780801</v>
      </c>
      <c r="AV41" s="690">
        <v>21.486812</v>
      </c>
      <c r="AW41" s="690">
        <v>21.970548000000001</v>
      </c>
      <c r="AX41" s="690">
        <v>24.808299999999999</v>
      </c>
      <c r="AY41" s="690">
        <v>24.976103999999999</v>
      </c>
      <c r="AZ41" s="690">
        <v>21.508900000000001</v>
      </c>
      <c r="BA41" s="690">
        <v>22.17286</v>
      </c>
      <c r="BB41" s="691">
        <v>19.886330000000001</v>
      </c>
      <c r="BC41" s="691">
        <v>24.26811</v>
      </c>
      <c r="BD41" s="691">
        <v>23.70656</v>
      </c>
      <c r="BE41" s="691">
        <v>24.496870000000001</v>
      </c>
      <c r="BF41" s="691">
        <v>24.496870000000001</v>
      </c>
      <c r="BG41" s="691">
        <v>23.28462</v>
      </c>
      <c r="BH41" s="691">
        <v>21.137540000000001</v>
      </c>
      <c r="BI41" s="691">
        <v>21.18394</v>
      </c>
      <c r="BJ41" s="691">
        <v>24.496870000000001</v>
      </c>
      <c r="BK41" s="691">
        <v>24.496870000000001</v>
      </c>
      <c r="BL41" s="691">
        <v>21.913689999999999</v>
      </c>
      <c r="BM41" s="691">
        <v>21.50216</v>
      </c>
      <c r="BN41" s="691">
        <v>20.666519999999998</v>
      </c>
      <c r="BO41" s="691">
        <v>22.80284</v>
      </c>
      <c r="BP41" s="691">
        <v>23.70656</v>
      </c>
      <c r="BQ41" s="691">
        <v>24.496870000000001</v>
      </c>
      <c r="BR41" s="691">
        <v>24.496870000000001</v>
      </c>
      <c r="BS41" s="691">
        <v>23.12144</v>
      </c>
      <c r="BT41" s="691">
        <v>22.120270000000001</v>
      </c>
      <c r="BU41" s="691">
        <v>22.937840000000001</v>
      </c>
      <c r="BV41" s="691">
        <v>24.496870000000001</v>
      </c>
    </row>
    <row r="42" spans="1:74" ht="11.15" customHeight="1" x14ac:dyDescent="0.25">
      <c r="A42" s="499" t="s">
        <v>1219</v>
      </c>
      <c r="B42" s="502" t="s">
        <v>1202</v>
      </c>
      <c r="C42" s="690">
        <v>0.811087958</v>
      </c>
      <c r="D42" s="690">
        <v>0.89665849200000003</v>
      </c>
      <c r="E42" s="690">
        <v>0.89191040099999996</v>
      </c>
      <c r="F42" s="690">
        <v>1.064679479</v>
      </c>
      <c r="G42" s="690">
        <v>1.077067341</v>
      </c>
      <c r="H42" s="690">
        <v>0.79407940700000001</v>
      </c>
      <c r="I42" s="690">
        <v>0.82247784300000004</v>
      </c>
      <c r="J42" s="690">
        <v>1.0318456380000001</v>
      </c>
      <c r="K42" s="690">
        <v>0.98764116700000004</v>
      </c>
      <c r="L42" s="690">
        <v>1.073724675</v>
      </c>
      <c r="M42" s="690">
        <v>1.1616064850000001</v>
      </c>
      <c r="N42" s="690">
        <v>1.258055114</v>
      </c>
      <c r="O42" s="690">
        <v>1.207606612</v>
      </c>
      <c r="P42" s="690">
        <v>0.92531664199999997</v>
      </c>
      <c r="Q42" s="690">
        <v>1.0474000409999999</v>
      </c>
      <c r="R42" s="690">
        <v>1.01866908</v>
      </c>
      <c r="S42" s="690">
        <v>1.0066494109999999</v>
      </c>
      <c r="T42" s="690">
        <v>0.92454915900000001</v>
      </c>
      <c r="U42" s="690">
        <v>0.74882807299999998</v>
      </c>
      <c r="V42" s="690">
        <v>0.64692022000000005</v>
      </c>
      <c r="W42" s="690">
        <v>0.56300937200000001</v>
      </c>
      <c r="X42" s="690">
        <v>0.60812718399999999</v>
      </c>
      <c r="Y42" s="690">
        <v>0.63696984999999995</v>
      </c>
      <c r="Z42" s="690">
        <v>0.89523295599999997</v>
      </c>
      <c r="AA42" s="690">
        <v>0.93949220899999997</v>
      </c>
      <c r="AB42" s="690">
        <v>1.0188192709999999</v>
      </c>
      <c r="AC42" s="690">
        <v>1.0669614650000001</v>
      </c>
      <c r="AD42" s="690">
        <v>0.99442952399999995</v>
      </c>
      <c r="AE42" s="690">
        <v>0.98901821899999998</v>
      </c>
      <c r="AF42" s="690">
        <v>0.76655817500000001</v>
      </c>
      <c r="AG42" s="690">
        <v>0.63732705099999998</v>
      </c>
      <c r="AH42" s="690">
        <v>0.62380544900000001</v>
      </c>
      <c r="AI42" s="690">
        <v>0.53583539599999996</v>
      </c>
      <c r="AJ42" s="690">
        <v>0.48072120099999999</v>
      </c>
      <c r="AK42" s="690">
        <v>0.57964233899999995</v>
      </c>
      <c r="AL42" s="690">
        <v>0.73478606099999999</v>
      </c>
      <c r="AM42" s="690">
        <v>0.83691295499999996</v>
      </c>
      <c r="AN42" s="690">
        <v>0.69479303199999998</v>
      </c>
      <c r="AO42" s="690">
        <v>1.0495957339999999</v>
      </c>
      <c r="AP42" s="690">
        <v>0.82062615900000002</v>
      </c>
      <c r="AQ42" s="690">
        <v>0.78775784800000004</v>
      </c>
      <c r="AR42" s="690">
        <v>0.66707428700000004</v>
      </c>
      <c r="AS42" s="690">
        <v>0.76266853499999998</v>
      </c>
      <c r="AT42" s="690">
        <v>0.702099574</v>
      </c>
      <c r="AU42" s="690">
        <v>0.77015615900000001</v>
      </c>
      <c r="AV42" s="690">
        <v>0.73154395100000003</v>
      </c>
      <c r="AW42" s="690">
        <v>0.76627662900000004</v>
      </c>
      <c r="AX42" s="690">
        <v>0.683579991</v>
      </c>
      <c r="AY42" s="690">
        <v>0.74977055500000001</v>
      </c>
      <c r="AZ42" s="690">
        <v>0.71366549999999995</v>
      </c>
      <c r="BA42" s="690">
        <v>0.95551629999999999</v>
      </c>
      <c r="BB42" s="691">
        <v>0.96130420000000005</v>
      </c>
      <c r="BC42" s="691">
        <v>0.93756779999999995</v>
      </c>
      <c r="BD42" s="691">
        <v>0.70288689999999998</v>
      </c>
      <c r="BE42" s="691">
        <v>0.63107449999999998</v>
      </c>
      <c r="BF42" s="691">
        <v>0.54765569999999997</v>
      </c>
      <c r="BG42" s="691">
        <v>0.49440220000000001</v>
      </c>
      <c r="BH42" s="691">
        <v>0.61222779999999999</v>
      </c>
      <c r="BI42" s="691">
        <v>0.64874869999999996</v>
      </c>
      <c r="BJ42" s="691">
        <v>0.84209469999999997</v>
      </c>
      <c r="BK42" s="691">
        <v>0.87229270000000003</v>
      </c>
      <c r="BL42" s="691">
        <v>0.77484229999999998</v>
      </c>
      <c r="BM42" s="691">
        <v>0.99295889999999998</v>
      </c>
      <c r="BN42" s="691">
        <v>0.98294729999999997</v>
      </c>
      <c r="BO42" s="691">
        <v>0.95056940000000001</v>
      </c>
      <c r="BP42" s="691">
        <v>0.71017319999999995</v>
      </c>
      <c r="BQ42" s="691">
        <v>0.63561380000000001</v>
      </c>
      <c r="BR42" s="691">
        <v>0.55049170000000003</v>
      </c>
      <c r="BS42" s="691">
        <v>0.49625029999999998</v>
      </c>
      <c r="BT42" s="691">
        <v>0.61382530000000002</v>
      </c>
      <c r="BU42" s="691">
        <v>0.65013100000000001</v>
      </c>
      <c r="BV42" s="691">
        <v>0.84365900000000005</v>
      </c>
    </row>
    <row r="43" spans="1:74" ht="11.15" customHeight="1" x14ac:dyDescent="0.25">
      <c r="A43" s="499" t="s">
        <v>1220</v>
      </c>
      <c r="B43" s="502" t="s">
        <v>1305</v>
      </c>
      <c r="C43" s="690">
        <v>3.5469997320000002</v>
      </c>
      <c r="D43" s="690">
        <v>2.8723530529999999</v>
      </c>
      <c r="E43" s="690">
        <v>3.1915773920000001</v>
      </c>
      <c r="F43" s="690">
        <v>2.8782846059999998</v>
      </c>
      <c r="G43" s="690">
        <v>2.5886281179999999</v>
      </c>
      <c r="H43" s="690">
        <v>2.1860811600000001</v>
      </c>
      <c r="I43" s="690">
        <v>2.006996408</v>
      </c>
      <c r="J43" s="690">
        <v>2.0618294989999999</v>
      </c>
      <c r="K43" s="690">
        <v>1.979550586</v>
      </c>
      <c r="L43" s="690">
        <v>2.8417748170000001</v>
      </c>
      <c r="M43" s="690">
        <v>2.740455726</v>
      </c>
      <c r="N43" s="690">
        <v>2.9400788709999999</v>
      </c>
      <c r="O43" s="690">
        <v>3.29020431</v>
      </c>
      <c r="P43" s="690">
        <v>2.902195538</v>
      </c>
      <c r="Q43" s="690">
        <v>3.3687249860000001</v>
      </c>
      <c r="R43" s="690">
        <v>3.5398405780000002</v>
      </c>
      <c r="S43" s="690">
        <v>2.8797917879999999</v>
      </c>
      <c r="T43" s="690">
        <v>2.7316174950000001</v>
      </c>
      <c r="U43" s="690">
        <v>2.2322015309999999</v>
      </c>
      <c r="V43" s="690">
        <v>2.023152048</v>
      </c>
      <c r="W43" s="690">
        <v>2.366585766</v>
      </c>
      <c r="X43" s="690">
        <v>2.9860838260000002</v>
      </c>
      <c r="Y43" s="690">
        <v>2.809927064</v>
      </c>
      <c r="Z43" s="690">
        <v>3.5456450180000001</v>
      </c>
      <c r="AA43" s="690">
        <v>3.3234190859999999</v>
      </c>
      <c r="AB43" s="690">
        <v>3.3412046260000001</v>
      </c>
      <c r="AC43" s="690">
        <v>3.709327268</v>
      </c>
      <c r="AD43" s="690">
        <v>3.724188174</v>
      </c>
      <c r="AE43" s="690">
        <v>3.4129003459999998</v>
      </c>
      <c r="AF43" s="690">
        <v>2.7791806019999998</v>
      </c>
      <c r="AG43" s="690">
        <v>2.1787901920000001</v>
      </c>
      <c r="AH43" s="690">
        <v>1.982678943</v>
      </c>
      <c r="AI43" s="690">
        <v>2.5467741529999999</v>
      </c>
      <c r="AJ43" s="690">
        <v>3.2090289529999998</v>
      </c>
      <c r="AK43" s="690">
        <v>4.0851077250000003</v>
      </c>
      <c r="AL43" s="690">
        <v>3.6278745400000001</v>
      </c>
      <c r="AM43" s="690">
        <v>3.2504043720000002</v>
      </c>
      <c r="AN43" s="690">
        <v>3.3393838119999999</v>
      </c>
      <c r="AO43" s="690">
        <v>4.4117059430000003</v>
      </c>
      <c r="AP43" s="690">
        <v>3.9183835560000002</v>
      </c>
      <c r="AQ43" s="690">
        <v>3.6158042500000001</v>
      </c>
      <c r="AR43" s="690">
        <v>3.2113393760000002</v>
      </c>
      <c r="AS43" s="690">
        <v>2.8134193459999999</v>
      </c>
      <c r="AT43" s="690">
        <v>2.8223811400000001</v>
      </c>
      <c r="AU43" s="690">
        <v>3.5573330570000001</v>
      </c>
      <c r="AV43" s="690">
        <v>3.4505305719999999</v>
      </c>
      <c r="AW43" s="690">
        <v>3.8923837589999999</v>
      </c>
      <c r="AX43" s="690">
        <v>4.1363846649999996</v>
      </c>
      <c r="AY43" s="690">
        <v>4.1100887229999996</v>
      </c>
      <c r="AZ43" s="690">
        <v>3.679157</v>
      </c>
      <c r="BA43" s="690">
        <v>4.8180319999999996</v>
      </c>
      <c r="BB43" s="691">
        <v>4.2344340000000003</v>
      </c>
      <c r="BC43" s="691">
        <v>4.1316870000000003</v>
      </c>
      <c r="BD43" s="691">
        <v>3.7003080000000002</v>
      </c>
      <c r="BE43" s="691">
        <v>3.1890710000000002</v>
      </c>
      <c r="BF43" s="691">
        <v>2.998685</v>
      </c>
      <c r="BG43" s="691">
        <v>3.969271</v>
      </c>
      <c r="BH43" s="691">
        <v>3.6863459999999999</v>
      </c>
      <c r="BI43" s="691">
        <v>4.1154289999999998</v>
      </c>
      <c r="BJ43" s="691">
        <v>4.488556</v>
      </c>
      <c r="BK43" s="691">
        <v>4.4524540000000004</v>
      </c>
      <c r="BL43" s="691">
        <v>3.9967809999999999</v>
      </c>
      <c r="BM43" s="691">
        <v>5.4218140000000004</v>
      </c>
      <c r="BN43" s="691">
        <v>4.6112909999999996</v>
      </c>
      <c r="BO43" s="691">
        <v>4.6564990000000002</v>
      </c>
      <c r="BP43" s="691">
        <v>4.3021900000000004</v>
      </c>
      <c r="BQ43" s="691">
        <v>3.6520959999999998</v>
      </c>
      <c r="BR43" s="691">
        <v>3.6058150000000002</v>
      </c>
      <c r="BS43" s="691">
        <v>4.5360279999999999</v>
      </c>
      <c r="BT43" s="691">
        <v>4.098738</v>
      </c>
      <c r="BU43" s="691">
        <v>4.5096470000000002</v>
      </c>
      <c r="BV43" s="691">
        <v>4.930714</v>
      </c>
    </row>
    <row r="44" spans="1:74" ht="11.15" customHeight="1" x14ac:dyDescent="0.25">
      <c r="A44" s="499" t="s">
        <v>1221</v>
      </c>
      <c r="B44" s="500" t="s">
        <v>1306</v>
      </c>
      <c r="C44" s="690">
        <v>1.634717939</v>
      </c>
      <c r="D44" s="690">
        <v>0.21452505099999999</v>
      </c>
      <c r="E44" s="690">
        <v>0.15956369500000001</v>
      </c>
      <c r="F44" s="690">
        <v>0.22991208499999999</v>
      </c>
      <c r="G44" s="690">
        <v>0.25073255</v>
      </c>
      <c r="H44" s="690">
        <v>0.25162770899999998</v>
      </c>
      <c r="I44" s="690">
        <v>0.117848968</v>
      </c>
      <c r="J44" s="690">
        <v>0.13185066000000001</v>
      </c>
      <c r="K44" s="690">
        <v>0.16007829000000001</v>
      </c>
      <c r="L44" s="690">
        <v>0.23788077999999999</v>
      </c>
      <c r="M44" s="690">
        <v>0.30973266700000002</v>
      </c>
      <c r="N44" s="690">
        <v>0.300918291</v>
      </c>
      <c r="O44" s="690">
        <v>0.37256593500000001</v>
      </c>
      <c r="P44" s="690">
        <v>0.20109909200000001</v>
      </c>
      <c r="Q44" s="690">
        <v>0.119212945</v>
      </c>
      <c r="R44" s="690">
        <v>0.18479230799999999</v>
      </c>
      <c r="S44" s="690">
        <v>0.24279518899999999</v>
      </c>
      <c r="T44" s="690">
        <v>0.22083216899999999</v>
      </c>
      <c r="U44" s="690">
        <v>0.179178912</v>
      </c>
      <c r="V44" s="690">
        <v>0.227516521</v>
      </c>
      <c r="W44" s="690">
        <v>0.11899725799999999</v>
      </c>
      <c r="X44" s="690">
        <v>0.102443535</v>
      </c>
      <c r="Y44" s="690">
        <v>0.12408551299999999</v>
      </c>
      <c r="Z44" s="690">
        <v>0.19846838999999999</v>
      </c>
      <c r="AA44" s="690">
        <v>0.212039225</v>
      </c>
      <c r="AB44" s="690">
        <v>0.223980293</v>
      </c>
      <c r="AC44" s="690">
        <v>0.25260438499999999</v>
      </c>
      <c r="AD44" s="690">
        <v>0.24162708599999999</v>
      </c>
      <c r="AE44" s="690">
        <v>0.19252097100000001</v>
      </c>
      <c r="AF44" s="690">
        <v>0.17367027800000001</v>
      </c>
      <c r="AG44" s="690">
        <v>0.143495185</v>
      </c>
      <c r="AH44" s="690">
        <v>0.134289562</v>
      </c>
      <c r="AI44" s="690">
        <v>0.157093493</v>
      </c>
      <c r="AJ44" s="690">
        <v>0.178143524</v>
      </c>
      <c r="AK44" s="690">
        <v>0.248418263</v>
      </c>
      <c r="AL44" s="690">
        <v>0.27803732799999997</v>
      </c>
      <c r="AM44" s="690">
        <v>0.229304589</v>
      </c>
      <c r="AN44" s="690">
        <v>0.35349725999999998</v>
      </c>
      <c r="AO44" s="690">
        <v>0.28916995499999998</v>
      </c>
      <c r="AP44" s="690">
        <v>0.24784369000000001</v>
      </c>
      <c r="AQ44" s="690">
        <v>0.17205382299999999</v>
      </c>
      <c r="AR44" s="690">
        <v>0.13369708899999999</v>
      </c>
      <c r="AS44" s="690">
        <v>0.107488415</v>
      </c>
      <c r="AT44" s="690">
        <v>0.15411773000000001</v>
      </c>
      <c r="AU44" s="690">
        <v>0.13709719100000001</v>
      </c>
      <c r="AV44" s="690">
        <v>0.156631251</v>
      </c>
      <c r="AW44" s="690">
        <v>0.26480589199999999</v>
      </c>
      <c r="AX44" s="690">
        <v>0.22059516800000001</v>
      </c>
      <c r="AY44" s="690">
        <v>0.35363011500000002</v>
      </c>
      <c r="AZ44" s="690">
        <v>0.24762799999999999</v>
      </c>
      <c r="BA44" s="690">
        <v>0.26256259999999998</v>
      </c>
      <c r="BB44" s="691">
        <v>0.2272025</v>
      </c>
      <c r="BC44" s="691">
        <v>0.19228970000000001</v>
      </c>
      <c r="BD44" s="691">
        <v>0.1176749</v>
      </c>
      <c r="BE44" s="691">
        <v>0.12479320000000001</v>
      </c>
      <c r="BF44" s="691">
        <v>0.14118349999999999</v>
      </c>
      <c r="BG44" s="691">
        <v>9.05305E-2</v>
      </c>
      <c r="BH44" s="691">
        <v>0.127082</v>
      </c>
      <c r="BI44" s="691">
        <v>0.23586950000000001</v>
      </c>
      <c r="BJ44" s="691">
        <v>0.21579380000000001</v>
      </c>
      <c r="BK44" s="691">
        <v>0.22402269999999999</v>
      </c>
      <c r="BL44" s="691">
        <v>0.26472669999999998</v>
      </c>
      <c r="BM44" s="691">
        <v>0.28643180000000001</v>
      </c>
      <c r="BN44" s="691">
        <v>0.2456499</v>
      </c>
      <c r="BO44" s="691">
        <v>0.1950374</v>
      </c>
      <c r="BP44" s="691">
        <v>0.1015954</v>
      </c>
      <c r="BQ44" s="691">
        <v>0.12199840000000001</v>
      </c>
      <c r="BR44" s="691">
        <v>0.14047879999999999</v>
      </c>
      <c r="BS44" s="691">
        <v>0.11604730000000001</v>
      </c>
      <c r="BT44" s="691">
        <v>0.14290040000000001</v>
      </c>
      <c r="BU44" s="691">
        <v>0.2582083</v>
      </c>
      <c r="BV44" s="691">
        <v>0.22342799999999999</v>
      </c>
    </row>
    <row r="45" spans="1:74" ht="11.15" customHeight="1" x14ac:dyDescent="0.25">
      <c r="A45" s="499" t="s">
        <v>1222</v>
      </c>
      <c r="B45" s="502" t="s">
        <v>1206</v>
      </c>
      <c r="C45" s="690">
        <v>76.365032482999993</v>
      </c>
      <c r="D45" s="690">
        <v>62.140915491000001</v>
      </c>
      <c r="E45" s="690">
        <v>65.116579745999999</v>
      </c>
      <c r="F45" s="690">
        <v>56.893218619000002</v>
      </c>
      <c r="G45" s="690">
        <v>62.960390828999998</v>
      </c>
      <c r="H45" s="690">
        <v>68.891074719000002</v>
      </c>
      <c r="I45" s="690">
        <v>76.987988147999999</v>
      </c>
      <c r="J45" s="690">
        <v>78.745298786000006</v>
      </c>
      <c r="K45" s="690">
        <v>67.720393369999996</v>
      </c>
      <c r="L45" s="690">
        <v>62.255524258999998</v>
      </c>
      <c r="M45" s="690">
        <v>63.542163567999999</v>
      </c>
      <c r="N45" s="690">
        <v>70.284031514999995</v>
      </c>
      <c r="O45" s="690">
        <v>75.565057158000002</v>
      </c>
      <c r="P45" s="690">
        <v>64.886509990999997</v>
      </c>
      <c r="Q45" s="690">
        <v>66.152542996999998</v>
      </c>
      <c r="R45" s="690">
        <v>56.471542088</v>
      </c>
      <c r="S45" s="690">
        <v>62.195055289000003</v>
      </c>
      <c r="T45" s="690">
        <v>67.435445455000007</v>
      </c>
      <c r="U45" s="690">
        <v>80.773358539</v>
      </c>
      <c r="V45" s="690">
        <v>75.374756468000001</v>
      </c>
      <c r="W45" s="690">
        <v>66.961456411</v>
      </c>
      <c r="X45" s="690">
        <v>58.682319991999996</v>
      </c>
      <c r="Y45" s="690">
        <v>61.729269242999997</v>
      </c>
      <c r="Z45" s="690">
        <v>69.221467071999996</v>
      </c>
      <c r="AA45" s="690">
        <v>70.164923647999998</v>
      </c>
      <c r="AB45" s="690">
        <v>64.751339126999994</v>
      </c>
      <c r="AC45" s="690">
        <v>62.429492920999998</v>
      </c>
      <c r="AD45" s="690">
        <v>54.830379952999998</v>
      </c>
      <c r="AE45" s="690">
        <v>57.809152509999997</v>
      </c>
      <c r="AF45" s="690">
        <v>67.979202916000006</v>
      </c>
      <c r="AG45" s="690">
        <v>82.184807551000006</v>
      </c>
      <c r="AH45" s="690">
        <v>77.042504866000002</v>
      </c>
      <c r="AI45" s="690">
        <v>63.293796853000003</v>
      </c>
      <c r="AJ45" s="690">
        <v>59.243723777</v>
      </c>
      <c r="AK45" s="690">
        <v>59.928806622000003</v>
      </c>
      <c r="AL45" s="690">
        <v>70.984195443000004</v>
      </c>
      <c r="AM45" s="690">
        <v>72.092007480000007</v>
      </c>
      <c r="AN45" s="690">
        <v>70.325204951000003</v>
      </c>
      <c r="AO45" s="690">
        <v>63.559443598000001</v>
      </c>
      <c r="AP45" s="690">
        <v>56.404326075</v>
      </c>
      <c r="AQ45" s="690">
        <v>59.991898315999997</v>
      </c>
      <c r="AR45" s="690">
        <v>72.470720971999995</v>
      </c>
      <c r="AS45" s="690">
        <v>79.464514042999994</v>
      </c>
      <c r="AT45" s="690">
        <v>81.056509094000006</v>
      </c>
      <c r="AU45" s="690">
        <v>66.154159738999994</v>
      </c>
      <c r="AV45" s="690">
        <v>60.685226452000002</v>
      </c>
      <c r="AW45" s="690">
        <v>61.330555670999999</v>
      </c>
      <c r="AX45" s="690">
        <v>68.570589158000004</v>
      </c>
      <c r="AY45" s="690">
        <v>78.500802661999998</v>
      </c>
      <c r="AZ45" s="690">
        <v>64.609409999999997</v>
      </c>
      <c r="BA45" s="690">
        <v>62.722050000000003</v>
      </c>
      <c r="BB45" s="691">
        <v>54.816130000000001</v>
      </c>
      <c r="BC45" s="691">
        <v>60.04898</v>
      </c>
      <c r="BD45" s="691">
        <v>69.301329999999993</v>
      </c>
      <c r="BE45" s="691">
        <v>78.073080000000004</v>
      </c>
      <c r="BF45" s="691">
        <v>76.138170000000002</v>
      </c>
      <c r="BG45" s="691">
        <v>65.097719999999995</v>
      </c>
      <c r="BH45" s="691">
        <v>60.665520000000001</v>
      </c>
      <c r="BI45" s="691">
        <v>60.63993</v>
      </c>
      <c r="BJ45" s="691">
        <v>68.461460000000002</v>
      </c>
      <c r="BK45" s="691">
        <v>73.884619999999998</v>
      </c>
      <c r="BL45" s="691">
        <v>64.773430000000005</v>
      </c>
      <c r="BM45" s="691">
        <v>64.109089999999995</v>
      </c>
      <c r="BN45" s="691">
        <v>57.566389999999998</v>
      </c>
      <c r="BO45" s="691">
        <v>62.089889999999997</v>
      </c>
      <c r="BP45" s="691">
        <v>72.006749999999997</v>
      </c>
      <c r="BQ45" s="691">
        <v>80.890640000000005</v>
      </c>
      <c r="BR45" s="691">
        <v>78.859719999999996</v>
      </c>
      <c r="BS45" s="691">
        <v>67.342519999999993</v>
      </c>
      <c r="BT45" s="691">
        <v>63.109090000000002</v>
      </c>
      <c r="BU45" s="691">
        <v>62.929380000000002</v>
      </c>
      <c r="BV45" s="691">
        <v>69.850669999999994</v>
      </c>
    </row>
    <row r="46" spans="1:74" ht="11.15" customHeight="1" x14ac:dyDescent="0.25">
      <c r="A46" s="499" t="s">
        <v>1223</v>
      </c>
      <c r="B46" s="500" t="s">
        <v>1307</v>
      </c>
      <c r="C46" s="690">
        <v>74.783111235999996</v>
      </c>
      <c r="D46" s="690">
        <v>59.641248238999999</v>
      </c>
      <c r="E46" s="690">
        <v>63.769605222999999</v>
      </c>
      <c r="F46" s="690">
        <v>55.564443486000002</v>
      </c>
      <c r="G46" s="690">
        <v>60.031779081000003</v>
      </c>
      <c r="H46" s="690">
        <v>65.700107498999998</v>
      </c>
      <c r="I46" s="690">
        <v>73.945877620999994</v>
      </c>
      <c r="J46" s="690">
        <v>75.211387772999998</v>
      </c>
      <c r="K46" s="690">
        <v>64.514412516999997</v>
      </c>
      <c r="L46" s="690">
        <v>59.660473664999998</v>
      </c>
      <c r="M46" s="690">
        <v>61.125741763999997</v>
      </c>
      <c r="N46" s="690">
        <v>66.637385472999995</v>
      </c>
      <c r="O46" s="690">
        <v>71.990484430999999</v>
      </c>
      <c r="P46" s="690">
        <v>61.782536503000003</v>
      </c>
      <c r="Q46" s="690">
        <v>63.042643572999999</v>
      </c>
      <c r="R46" s="690">
        <v>52.906514354000002</v>
      </c>
      <c r="S46" s="690">
        <v>58.036497531999999</v>
      </c>
      <c r="T46" s="690">
        <v>62.504576778999997</v>
      </c>
      <c r="U46" s="690">
        <v>76.581420468999994</v>
      </c>
      <c r="V46" s="690">
        <v>70.937780989000004</v>
      </c>
      <c r="W46" s="690">
        <v>62.552432904</v>
      </c>
      <c r="X46" s="690">
        <v>56.308688492999998</v>
      </c>
      <c r="Y46" s="690">
        <v>59.485241516000002</v>
      </c>
      <c r="Z46" s="690">
        <v>65.335749503000002</v>
      </c>
      <c r="AA46" s="690">
        <v>65.950829200000001</v>
      </c>
      <c r="AB46" s="690">
        <v>60.669433884999997</v>
      </c>
      <c r="AC46" s="690">
        <v>57.035186158000002</v>
      </c>
      <c r="AD46" s="690">
        <v>49.629546032999997</v>
      </c>
      <c r="AE46" s="690">
        <v>52.304784574999999</v>
      </c>
      <c r="AF46" s="690">
        <v>62.435166785</v>
      </c>
      <c r="AG46" s="690">
        <v>76.956314925000001</v>
      </c>
      <c r="AH46" s="690">
        <v>71.558833399999997</v>
      </c>
      <c r="AI46" s="690">
        <v>58.397438717</v>
      </c>
      <c r="AJ46" s="690">
        <v>54.369241561999999</v>
      </c>
      <c r="AK46" s="690">
        <v>55.845273292000002</v>
      </c>
      <c r="AL46" s="690">
        <v>66.743768187000001</v>
      </c>
      <c r="AM46" s="690">
        <v>68.812256300000001</v>
      </c>
      <c r="AN46" s="690">
        <v>65.863057069999996</v>
      </c>
      <c r="AO46" s="690">
        <v>59.803311553999997</v>
      </c>
      <c r="AP46" s="690">
        <v>53.353970607000001</v>
      </c>
      <c r="AQ46" s="690">
        <v>56.4959597</v>
      </c>
      <c r="AR46" s="690">
        <v>67.737560668</v>
      </c>
      <c r="AS46" s="690">
        <v>75.007524724000007</v>
      </c>
      <c r="AT46" s="690">
        <v>77.256022904000005</v>
      </c>
      <c r="AU46" s="690">
        <v>63.053933612000002</v>
      </c>
      <c r="AV46" s="690">
        <v>57.543525316</v>
      </c>
      <c r="AW46" s="690">
        <v>59.882956555</v>
      </c>
      <c r="AX46" s="690">
        <v>65.434445042999997</v>
      </c>
      <c r="AY46" s="690">
        <v>76.156088204</v>
      </c>
      <c r="AZ46" s="690">
        <v>62.217234613999999</v>
      </c>
      <c r="BA46" s="690">
        <v>59.567995054999997</v>
      </c>
      <c r="BB46" s="691">
        <v>53.428339999999999</v>
      </c>
      <c r="BC46" s="691">
        <v>57.218870000000003</v>
      </c>
      <c r="BD46" s="691">
        <v>65.234960000000001</v>
      </c>
      <c r="BE46" s="691">
        <v>75.086370000000002</v>
      </c>
      <c r="BF46" s="691">
        <v>73.201059999999998</v>
      </c>
      <c r="BG46" s="691">
        <v>61.206580000000002</v>
      </c>
      <c r="BH46" s="691">
        <v>57.318579999999997</v>
      </c>
      <c r="BI46" s="691">
        <v>58.828780000000002</v>
      </c>
      <c r="BJ46" s="691">
        <v>65.950860000000006</v>
      </c>
      <c r="BK46" s="691">
        <v>71.13655</v>
      </c>
      <c r="BL46" s="691">
        <v>62.934350000000002</v>
      </c>
      <c r="BM46" s="691">
        <v>62.083480000000002</v>
      </c>
      <c r="BN46" s="691">
        <v>54.79468</v>
      </c>
      <c r="BO46" s="691">
        <v>58.693179999999998</v>
      </c>
      <c r="BP46" s="691">
        <v>66.392430000000004</v>
      </c>
      <c r="BQ46" s="691">
        <v>76.371960000000001</v>
      </c>
      <c r="BR46" s="691">
        <v>74.522400000000005</v>
      </c>
      <c r="BS46" s="691">
        <v>62.377099999999999</v>
      </c>
      <c r="BT46" s="691">
        <v>58.511620000000001</v>
      </c>
      <c r="BU46" s="691">
        <v>60.024619999999999</v>
      </c>
      <c r="BV46" s="691">
        <v>67.367419999999996</v>
      </c>
    </row>
    <row r="47" spans="1:74" ht="11.15" customHeight="1" x14ac:dyDescent="0.25">
      <c r="A47" s="493"/>
      <c r="B47" s="131" t="s">
        <v>1224</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333"/>
      <c r="BC47" s="333"/>
      <c r="BD47" s="333"/>
      <c r="BE47" s="333"/>
      <c r="BF47" s="333"/>
      <c r="BG47" s="333"/>
      <c r="BH47" s="333"/>
      <c r="BI47" s="333"/>
      <c r="BJ47" s="333"/>
      <c r="BK47" s="333"/>
      <c r="BL47" s="333"/>
      <c r="BM47" s="333"/>
      <c r="BN47" s="333"/>
      <c r="BO47" s="333"/>
      <c r="BP47" s="333"/>
      <c r="BQ47" s="333"/>
      <c r="BR47" s="333"/>
      <c r="BS47" s="333"/>
      <c r="BT47" s="333"/>
      <c r="BU47" s="333"/>
      <c r="BV47" s="333"/>
    </row>
    <row r="48" spans="1:74" ht="11.15" customHeight="1" x14ac:dyDescent="0.25">
      <c r="A48" s="499" t="s">
        <v>1225</v>
      </c>
      <c r="B48" s="500" t="s">
        <v>82</v>
      </c>
      <c r="C48" s="690">
        <v>21.111847431000001</v>
      </c>
      <c r="D48" s="690">
        <v>16.842808183999999</v>
      </c>
      <c r="E48" s="690">
        <v>18.815603347</v>
      </c>
      <c r="F48" s="690">
        <v>16.569318773999999</v>
      </c>
      <c r="G48" s="690">
        <v>19.468083912000001</v>
      </c>
      <c r="H48" s="690">
        <v>21.745044674999999</v>
      </c>
      <c r="I48" s="690">
        <v>25.440577935</v>
      </c>
      <c r="J48" s="690">
        <v>24.849993065</v>
      </c>
      <c r="K48" s="690">
        <v>23.696181516999999</v>
      </c>
      <c r="L48" s="690">
        <v>20.017831301000001</v>
      </c>
      <c r="M48" s="690">
        <v>18.806005965000001</v>
      </c>
      <c r="N48" s="690">
        <v>17.241582118</v>
      </c>
      <c r="O48" s="690">
        <v>19.566168769000001</v>
      </c>
      <c r="P48" s="690">
        <v>18.75059478</v>
      </c>
      <c r="Q48" s="690">
        <v>19.214730939999999</v>
      </c>
      <c r="R48" s="690">
        <v>16.422428592999999</v>
      </c>
      <c r="S48" s="690">
        <v>20.632168356000001</v>
      </c>
      <c r="T48" s="690">
        <v>22.031366667</v>
      </c>
      <c r="U48" s="690">
        <v>25.625671627999999</v>
      </c>
      <c r="V48" s="690">
        <v>26.066586714</v>
      </c>
      <c r="W48" s="690">
        <v>24.203025386</v>
      </c>
      <c r="X48" s="690">
        <v>20.539608568999999</v>
      </c>
      <c r="Y48" s="690">
        <v>19.223671639999999</v>
      </c>
      <c r="Z48" s="690">
        <v>20.074597221000001</v>
      </c>
      <c r="AA48" s="690">
        <v>21.829198731999998</v>
      </c>
      <c r="AB48" s="690">
        <v>22.298677219999998</v>
      </c>
      <c r="AC48" s="690">
        <v>18.999464283999998</v>
      </c>
      <c r="AD48" s="690">
        <v>15.913345143000001</v>
      </c>
      <c r="AE48" s="690">
        <v>20.356350396</v>
      </c>
      <c r="AF48" s="690">
        <v>23.013706450000001</v>
      </c>
      <c r="AG48" s="690">
        <v>27.479775710999998</v>
      </c>
      <c r="AH48" s="690">
        <v>25.270728081000001</v>
      </c>
      <c r="AI48" s="690">
        <v>20.523459862999999</v>
      </c>
      <c r="AJ48" s="690">
        <v>19.142515945</v>
      </c>
      <c r="AK48" s="690">
        <v>17.596132727000001</v>
      </c>
      <c r="AL48" s="690">
        <v>22.025530706000001</v>
      </c>
      <c r="AM48" s="690">
        <v>23.145446531000001</v>
      </c>
      <c r="AN48" s="690">
        <v>18.104139424</v>
      </c>
      <c r="AO48" s="690">
        <v>16.333945183000001</v>
      </c>
      <c r="AP48" s="690">
        <v>16.288751682000001</v>
      </c>
      <c r="AQ48" s="690">
        <v>18.065507030999999</v>
      </c>
      <c r="AR48" s="690">
        <v>22.861731445</v>
      </c>
      <c r="AS48" s="690">
        <v>25.675935266</v>
      </c>
      <c r="AT48" s="690">
        <v>26.277572643999999</v>
      </c>
      <c r="AU48" s="690">
        <v>21.221199519999999</v>
      </c>
      <c r="AV48" s="690">
        <v>20.644216401000001</v>
      </c>
      <c r="AW48" s="690">
        <v>21.614922055000001</v>
      </c>
      <c r="AX48" s="690">
        <v>22.069046154999999</v>
      </c>
      <c r="AY48" s="690">
        <v>24.768008804000001</v>
      </c>
      <c r="AZ48" s="690">
        <v>19.429290000000002</v>
      </c>
      <c r="BA48" s="690">
        <v>19.487539999999999</v>
      </c>
      <c r="BB48" s="691">
        <v>16.295339999999999</v>
      </c>
      <c r="BC48" s="691">
        <v>17.31559</v>
      </c>
      <c r="BD48" s="691">
        <v>22.391529999999999</v>
      </c>
      <c r="BE48" s="691">
        <v>26.803820000000002</v>
      </c>
      <c r="BF48" s="691">
        <v>25.469940000000001</v>
      </c>
      <c r="BG48" s="691">
        <v>19.001999999999999</v>
      </c>
      <c r="BH48" s="691">
        <v>19.67333</v>
      </c>
      <c r="BI48" s="691">
        <v>16.852779999999999</v>
      </c>
      <c r="BJ48" s="691">
        <v>19.751850000000001</v>
      </c>
      <c r="BK48" s="691">
        <v>20.939869999999999</v>
      </c>
      <c r="BL48" s="691">
        <v>18.123660000000001</v>
      </c>
      <c r="BM48" s="691">
        <v>17.918130000000001</v>
      </c>
      <c r="BN48" s="691">
        <v>17.785350000000001</v>
      </c>
      <c r="BO48" s="691">
        <v>19.089929999999999</v>
      </c>
      <c r="BP48" s="691">
        <v>22.715350000000001</v>
      </c>
      <c r="BQ48" s="691">
        <v>27.00009</v>
      </c>
      <c r="BR48" s="691">
        <v>26.078949999999999</v>
      </c>
      <c r="BS48" s="691">
        <v>20.121189999999999</v>
      </c>
      <c r="BT48" s="691">
        <v>19.062169999999998</v>
      </c>
      <c r="BU48" s="691">
        <v>17.73855</v>
      </c>
      <c r="BV48" s="691">
        <v>22.114350000000002</v>
      </c>
    </row>
    <row r="49" spans="1:74" ht="11.15" customHeight="1" x14ac:dyDescent="0.25">
      <c r="A49" s="499" t="s">
        <v>1226</v>
      </c>
      <c r="B49" s="502" t="s">
        <v>81</v>
      </c>
      <c r="C49" s="690">
        <v>21.974256937</v>
      </c>
      <c r="D49" s="690">
        <v>10.79221823</v>
      </c>
      <c r="E49" s="690">
        <v>11.484672120999999</v>
      </c>
      <c r="F49" s="690">
        <v>10.505463726</v>
      </c>
      <c r="G49" s="690">
        <v>15.148293511</v>
      </c>
      <c r="H49" s="690">
        <v>19.356741023000001</v>
      </c>
      <c r="I49" s="690">
        <v>18.855354074000001</v>
      </c>
      <c r="J49" s="690">
        <v>18.496230815000001</v>
      </c>
      <c r="K49" s="690">
        <v>16.554136192000001</v>
      </c>
      <c r="L49" s="690">
        <v>13.660126096999999</v>
      </c>
      <c r="M49" s="690">
        <v>13.983456367</v>
      </c>
      <c r="N49" s="690">
        <v>14.688913333</v>
      </c>
      <c r="O49" s="690">
        <v>14.935958747999999</v>
      </c>
      <c r="P49" s="690">
        <v>8.9798332379999994</v>
      </c>
      <c r="Q49" s="690">
        <v>11.153107417999999</v>
      </c>
      <c r="R49" s="690">
        <v>9.8626930080000008</v>
      </c>
      <c r="S49" s="690">
        <v>14.126700984999999</v>
      </c>
      <c r="T49" s="690">
        <v>14.033393421</v>
      </c>
      <c r="U49" s="690">
        <v>18.356220172</v>
      </c>
      <c r="V49" s="690">
        <v>17.482441949999998</v>
      </c>
      <c r="W49" s="690">
        <v>17.446216704000001</v>
      </c>
      <c r="X49" s="690">
        <v>11.237416222</v>
      </c>
      <c r="Y49" s="690">
        <v>11.577909407</v>
      </c>
      <c r="Z49" s="690">
        <v>10.642608989999999</v>
      </c>
      <c r="AA49" s="690">
        <v>9.2578089830000003</v>
      </c>
      <c r="AB49" s="690">
        <v>7.1305350499999998</v>
      </c>
      <c r="AC49" s="690">
        <v>7.3710632980000002</v>
      </c>
      <c r="AD49" s="690">
        <v>4.8364365979999997</v>
      </c>
      <c r="AE49" s="690">
        <v>6.1472956190000003</v>
      </c>
      <c r="AF49" s="690">
        <v>11.164512327000001</v>
      </c>
      <c r="AG49" s="690">
        <v>16.161089513</v>
      </c>
      <c r="AH49" s="690">
        <v>16.526285273999999</v>
      </c>
      <c r="AI49" s="690">
        <v>11.707046948</v>
      </c>
      <c r="AJ49" s="690">
        <v>7.952245885</v>
      </c>
      <c r="AK49" s="690">
        <v>7.9375904200000003</v>
      </c>
      <c r="AL49" s="690">
        <v>12.086746728</v>
      </c>
      <c r="AM49" s="690">
        <v>11.647750309999999</v>
      </c>
      <c r="AN49" s="690">
        <v>15.154973752</v>
      </c>
      <c r="AO49" s="690">
        <v>9.4838357260000006</v>
      </c>
      <c r="AP49" s="690">
        <v>8.8773331130000006</v>
      </c>
      <c r="AQ49" s="690">
        <v>10.850094249</v>
      </c>
      <c r="AR49" s="690">
        <v>13.999787378000001</v>
      </c>
      <c r="AS49" s="690">
        <v>15.939976949</v>
      </c>
      <c r="AT49" s="690">
        <v>16.867741472999999</v>
      </c>
      <c r="AU49" s="690">
        <v>11.497792859</v>
      </c>
      <c r="AV49" s="690">
        <v>7.7290044309999999</v>
      </c>
      <c r="AW49" s="690">
        <v>8.5729405720000003</v>
      </c>
      <c r="AX49" s="690">
        <v>7.0302237810000001</v>
      </c>
      <c r="AY49" s="690">
        <v>13.893273689999999</v>
      </c>
      <c r="AZ49" s="690">
        <v>10.42657</v>
      </c>
      <c r="BA49" s="690">
        <v>9.5781200000000002</v>
      </c>
      <c r="BB49" s="691">
        <v>10.661820000000001</v>
      </c>
      <c r="BC49" s="691">
        <v>13.071999999999999</v>
      </c>
      <c r="BD49" s="691">
        <v>15.358079999999999</v>
      </c>
      <c r="BE49" s="691">
        <v>18.434950000000001</v>
      </c>
      <c r="BF49" s="691">
        <v>18.98198</v>
      </c>
      <c r="BG49" s="691">
        <v>15.34178</v>
      </c>
      <c r="BH49" s="691">
        <v>11.14425</v>
      </c>
      <c r="BI49" s="691">
        <v>11.416259999999999</v>
      </c>
      <c r="BJ49" s="691">
        <v>12.707420000000001</v>
      </c>
      <c r="BK49" s="691">
        <v>13.62673</v>
      </c>
      <c r="BL49" s="691">
        <v>11.75581</v>
      </c>
      <c r="BM49" s="691">
        <v>10.71181</v>
      </c>
      <c r="BN49" s="691">
        <v>8.9473109999999991</v>
      </c>
      <c r="BO49" s="691">
        <v>11.14016</v>
      </c>
      <c r="BP49" s="691">
        <v>13.85192</v>
      </c>
      <c r="BQ49" s="691">
        <v>17.439540000000001</v>
      </c>
      <c r="BR49" s="691">
        <v>17.646840000000001</v>
      </c>
      <c r="BS49" s="691">
        <v>13.680400000000001</v>
      </c>
      <c r="BT49" s="691">
        <v>9.5184979999999992</v>
      </c>
      <c r="BU49" s="691">
        <v>10.033189999999999</v>
      </c>
      <c r="BV49" s="691">
        <v>11.78999</v>
      </c>
    </row>
    <row r="50" spans="1:74" ht="11.15" customHeight="1" x14ac:dyDescent="0.25">
      <c r="A50" s="499" t="s">
        <v>1227</v>
      </c>
      <c r="B50" s="502" t="s">
        <v>84</v>
      </c>
      <c r="C50" s="690">
        <v>19.088445</v>
      </c>
      <c r="D50" s="690">
        <v>15.952855</v>
      </c>
      <c r="E50" s="690">
        <v>16.991759999999999</v>
      </c>
      <c r="F50" s="690">
        <v>15.538569000000001</v>
      </c>
      <c r="G50" s="690">
        <v>17.415361000000001</v>
      </c>
      <c r="H50" s="690">
        <v>17.77965</v>
      </c>
      <c r="I50" s="690">
        <v>18.820608</v>
      </c>
      <c r="J50" s="690">
        <v>18.670936999999999</v>
      </c>
      <c r="K50" s="690">
        <v>16.038767</v>
      </c>
      <c r="L50" s="690">
        <v>14.656088</v>
      </c>
      <c r="M50" s="690">
        <v>15.363988000000001</v>
      </c>
      <c r="N50" s="690">
        <v>18.478275</v>
      </c>
      <c r="O50" s="690">
        <v>19.464435999999999</v>
      </c>
      <c r="P50" s="690">
        <v>16.682307999999999</v>
      </c>
      <c r="Q50" s="690">
        <v>16.179718000000001</v>
      </c>
      <c r="R50" s="690">
        <v>15.775627</v>
      </c>
      <c r="S50" s="690">
        <v>18.466839</v>
      </c>
      <c r="T50" s="690">
        <v>18.562017999999998</v>
      </c>
      <c r="U50" s="690">
        <v>18.935409</v>
      </c>
      <c r="V50" s="690">
        <v>18.617035999999999</v>
      </c>
      <c r="W50" s="690">
        <v>16.152846</v>
      </c>
      <c r="X50" s="690">
        <v>16.408214999999998</v>
      </c>
      <c r="Y50" s="690">
        <v>16.521829</v>
      </c>
      <c r="Z50" s="690">
        <v>19.220815000000002</v>
      </c>
      <c r="AA50" s="690">
        <v>19.340544000000001</v>
      </c>
      <c r="AB50" s="690">
        <v>17.202967000000001</v>
      </c>
      <c r="AC50" s="690">
        <v>16.429819999999999</v>
      </c>
      <c r="AD50" s="690">
        <v>16.481005</v>
      </c>
      <c r="AE50" s="690">
        <v>16.382496</v>
      </c>
      <c r="AF50" s="690">
        <v>17.664995999999999</v>
      </c>
      <c r="AG50" s="690">
        <v>18.529578999999998</v>
      </c>
      <c r="AH50" s="690">
        <v>18.085519999999999</v>
      </c>
      <c r="AI50" s="690">
        <v>17.502645999999999</v>
      </c>
      <c r="AJ50" s="690">
        <v>16.755226</v>
      </c>
      <c r="AK50" s="690">
        <v>16.615877000000001</v>
      </c>
      <c r="AL50" s="690">
        <v>19.153713</v>
      </c>
      <c r="AM50" s="690">
        <v>19.530722999999998</v>
      </c>
      <c r="AN50" s="690">
        <v>16.982538999999999</v>
      </c>
      <c r="AO50" s="690">
        <v>17.324390000000001</v>
      </c>
      <c r="AP50" s="690">
        <v>15.76116</v>
      </c>
      <c r="AQ50" s="690">
        <v>18.088152999999998</v>
      </c>
      <c r="AR50" s="690">
        <v>18.365967000000001</v>
      </c>
      <c r="AS50" s="690">
        <v>18.954926</v>
      </c>
      <c r="AT50" s="690">
        <v>18.491440999999998</v>
      </c>
      <c r="AU50" s="690">
        <v>16.658725</v>
      </c>
      <c r="AV50" s="690">
        <v>16.633362999999999</v>
      </c>
      <c r="AW50" s="690">
        <v>16.663706999999999</v>
      </c>
      <c r="AX50" s="690">
        <v>18.752912999999999</v>
      </c>
      <c r="AY50" s="690">
        <v>19.091163000000002</v>
      </c>
      <c r="AZ50" s="690">
        <v>16.239789999999999</v>
      </c>
      <c r="BA50" s="690">
        <v>16.42906</v>
      </c>
      <c r="BB50" s="691">
        <v>16.689060000000001</v>
      </c>
      <c r="BC50" s="691">
        <v>18.063130000000001</v>
      </c>
      <c r="BD50" s="691">
        <v>18.237629999999999</v>
      </c>
      <c r="BE50" s="691">
        <v>19.028400000000001</v>
      </c>
      <c r="BF50" s="691">
        <v>19.028400000000001</v>
      </c>
      <c r="BG50" s="691">
        <v>18.01755</v>
      </c>
      <c r="BH50" s="691">
        <v>16.102250000000002</v>
      </c>
      <c r="BI50" s="691">
        <v>17.350490000000001</v>
      </c>
      <c r="BJ50" s="691">
        <v>19.864550000000001</v>
      </c>
      <c r="BK50" s="691">
        <v>19.9162</v>
      </c>
      <c r="BL50" s="691">
        <v>17.416709999999998</v>
      </c>
      <c r="BM50" s="691">
        <v>17.04928</v>
      </c>
      <c r="BN50" s="691">
        <v>16.677240000000001</v>
      </c>
      <c r="BO50" s="691">
        <v>18.40926</v>
      </c>
      <c r="BP50" s="691">
        <v>19.152650000000001</v>
      </c>
      <c r="BQ50" s="691">
        <v>19.881710000000002</v>
      </c>
      <c r="BR50" s="691">
        <v>19.888559999999998</v>
      </c>
      <c r="BS50" s="691">
        <v>18.643360000000001</v>
      </c>
      <c r="BT50" s="691">
        <v>19.294280000000001</v>
      </c>
      <c r="BU50" s="691">
        <v>18.85961</v>
      </c>
      <c r="BV50" s="691">
        <v>20.336639999999999</v>
      </c>
    </row>
    <row r="51" spans="1:74" ht="11.15" customHeight="1" x14ac:dyDescent="0.25">
      <c r="A51" s="499" t="s">
        <v>1228</v>
      </c>
      <c r="B51" s="502" t="s">
        <v>1202</v>
      </c>
      <c r="C51" s="690">
        <v>3.021052735</v>
      </c>
      <c r="D51" s="690">
        <v>3.1246986589999999</v>
      </c>
      <c r="E51" s="690">
        <v>3.0737684230000002</v>
      </c>
      <c r="F51" s="690">
        <v>3.3489936039999999</v>
      </c>
      <c r="G51" s="690">
        <v>3.5831225130000002</v>
      </c>
      <c r="H51" s="690">
        <v>3.2497962899999999</v>
      </c>
      <c r="I51" s="690">
        <v>2.8376627430000001</v>
      </c>
      <c r="J51" s="690">
        <v>2.7873631510000001</v>
      </c>
      <c r="K51" s="690">
        <v>2.6089647789999999</v>
      </c>
      <c r="L51" s="690">
        <v>2.7162941960000002</v>
      </c>
      <c r="M51" s="690">
        <v>3.1906393240000002</v>
      </c>
      <c r="N51" s="690">
        <v>3.641462583</v>
      </c>
      <c r="O51" s="690">
        <v>4.2847657269999999</v>
      </c>
      <c r="P51" s="690">
        <v>3.160581928</v>
      </c>
      <c r="Q51" s="690">
        <v>3.360832711</v>
      </c>
      <c r="R51" s="690">
        <v>3.6019993000000001</v>
      </c>
      <c r="S51" s="690">
        <v>3.795982725</v>
      </c>
      <c r="T51" s="690">
        <v>3.4045171359999999</v>
      </c>
      <c r="U51" s="690">
        <v>2.7580952160000001</v>
      </c>
      <c r="V51" s="690">
        <v>2.6434004139999998</v>
      </c>
      <c r="W51" s="690">
        <v>2.100999523</v>
      </c>
      <c r="X51" s="690">
        <v>2.0600046519999999</v>
      </c>
      <c r="Y51" s="690">
        <v>2.6366538620000002</v>
      </c>
      <c r="Z51" s="690">
        <v>3.1959433210000001</v>
      </c>
      <c r="AA51" s="690">
        <v>4.26294358</v>
      </c>
      <c r="AB51" s="690">
        <v>4.6452358159999996</v>
      </c>
      <c r="AC51" s="690">
        <v>4.5990997819999997</v>
      </c>
      <c r="AD51" s="690">
        <v>3.7711147779999998</v>
      </c>
      <c r="AE51" s="690">
        <v>4.3247778669999999</v>
      </c>
      <c r="AF51" s="690">
        <v>4.0797222250000003</v>
      </c>
      <c r="AG51" s="690">
        <v>3.8064122650000001</v>
      </c>
      <c r="AH51" s="690">
        <v>3.521669395</v>
      </c>
      <c r="AI51" s="690">
        <v>3.0796764040000002</v>
      </c>
      <c r="AJ51" s="690">
        <v>2.9351726089999999</v>
      </c>
      <c r="AK51" s="690">
        <v>3.5275855059999999</v>
      </c>
      <c r="AL51" s="690">
        <v>3.5702815430000001</v>
      </c>
      <c r="AM51" s="690">
        <v>3.948743624</v>
      </c>
      <c r="AN51" s="690">
        <v>3.4628835219999998</v>
      </c>
      <c r="AO51" s="690">
        <v>4.1755078909999996</v>
      </c>
      <c r="AP51" s="690">
        <v>3.6112400500000001</v>
      </c>
      <c r="AQ51" s="690">
        <v>3.456392761</v>
      </c>
      <c r="AR51" s="690">
        <v>3.3689760120000001</v>
      </c>
      <c r="AS51" s="690">
        <v>3.547700233</v>
      </c>
      <c r="AT51" s="690">
        <v>3.621281867</v>
      </c>
      <c r="AU51" s="690">
        <v>3.6841585540000001</v>
      </c>
      <c r="AV51" s="690">
        <v>3.755169741</v>
      </c>
      <c r="AW51" s="690">
        <v>3.5778141670000001</v>
      </c>
      <c r="AX51" s="690">
        <v>3.6951835019999999</v>
      </c>
      <c r="AY51" s="690">
        <v>3.9386726090000002</v>
      </c>
      <c r="AZ51" s="690">
        <v>3.3804820000000002</v>
      </c>
      <c r="BA51" s="690">
        <v>3.3878460000000001</v>
      </c>
      <c r="BB51" s="691">
        <v>2.8049460000000002</v>
      </c>
      <c r="BC51" s="691">
        <v>2.7413599999999998</v>
      </c>
      <c r="BD51" s="691">
        <v>2.4759959999999999</v>
      </c>
      <c r="BE51" s="691">
        <v>2.5097770000000001</v>
      </c>
      <c r="BF51" s="691">
        <v>2.4906419999999998</v>
      </c>
      <c r="BG51" s="691">
        <v>2.1642670000000002</v>
      </c>
      <c r="BH51" s="691">
        <v>2.3008009999999999</v>
      </c>
      <c r="BI51" s="691">
        <v>2.5892520000000001</v>
      </c>
      <c r="BJ51" s="691">
        <v>3.229282</v>
      </c>
      <c r="BK51" s="691">
        <v>3.9951680000000001</v>
      </c>
      <c r="BL51" s="691">
        <v>3.449173</v>
      </c>
      <c r="BM51" s="691">
        <v>3.4683160000000002</v>
      </c>
      <c r="BN51" s="691">
        <v>2.8799739999999998</v>
      </c>
      <c r="BO51" s="691">
        <v>2.822327</v>
      </c>
      <c r="BP51" s="691">
        <v>2.5532520000000001</v>
      </c>
      <c r="BQ51" s="691">
        <v>2.5951499999999998</v>
      </c>
      <c r="BR51" s="691">
        <v>2.5809000000000002</v>
      </c>
      <c r="BS51" s="691">
        <v>2.2398889999999998</v>
      </c>
      <c r="BT51" s="691">
        <v>2.3866200000000002</v>
      </c>
      <c r="BU51" s="691">
        <v>2.6891919999999998</v>
      </c>
      <c r="BV51" s="691">
        <v>3.3612380000000002</v>
      </c>
    </row>
    <row r="52" spans="1:74" ht="11.15" customHeight="1" x14ac:dyDescent="0.25">
      <c r="A52" s="499" t="s">
        <v>1229</v>
      </c>
      <c r="B52" s="502" t="s">
        <v>1305</v>
      </c>
      <c r="C52" s="690">
        <v>0.85243183</v>
      </c>
      <c r="D52" s="690">
        <v>0.76696078599999995</v>
      </c>
      <c r="E52" s="690">
        <v>1.005282786</v>
      </c>
      <c r="F52" s="690">
        <v>1.109077318</v>
      </c>
      <c r="G52" s="690">
        <v>1.1213096060000001</v>
      </c>
      <c r="H52" s="690">
        <v>1.1580755300000001</v>
      </c>
      <c r="I52" s="690">
        <v>1.1397275790000001</v>
      </c>
      <c r="J52" s="690">
        <v>1.1462381349999999</v>
      </c>
      <c r="K52" s="690">
        <v>0.89637699100000001</v>
      </c>
      <c r="L52" s="690">
        <v>0.927473196</v>
      </c>
      <c r="M52" s="690">
        <v>0.70381718999999998</v>
      </c>
      <c r="N52" s="690">
        <v>0.64646320599999996</v>
      </c>
      <c r="O52" s="690">
        <v>0.81972944000000003</v>
      </c>
      <c r="P52" s="690">
        <v>0.75168318000000001</v>
      </c>
      <c r="Q52" s="690">
        <v>1.126636755</v>
      </c>
      <c r="R52" s="690">
        <v>1.188951777</v>
      </c>
      <c r="S52" s="690">
        <v>1.3578621399999999</v>
      </c>
      <c r="T52" s="690">
        <v>1.2716821030000001</v>
      </c>
      <c r="U52" s="690">
        <v>1.375880437</v>
      </c>
      <c r="V52" s="690">
        <v>1.283690942</v>
      </c>
      <c r="W52" s="690">
        <v>1.2337731089999999</v>
      </c>
      <c r="X52" s="690">
        <v>1.021008151</v>
      </c>
      <c r="Y52" s="690">
        <v>0.98917722100000005</v>
      </c>
      <c r="Z52" s="690">
        <v>0.984179252</v>
      </c>
      <c r="AA52" s="690">
        <v>1.0065230759999999</v>
      </c>
      <c r="AB52" s="690">
        <v>1.0372151329999999</v>
      </c>
      <c r="AC52" s="690">
        <v>1.2757807409999999</v>
      </c>
      <c r="AD52" s="690">
        <v>1.5420123910000001</v>
      </c>
      <c r="AE52" s="690">
        <v>1.7244459249999999</v>
      </c>
      <c r="AF52" s="690">
        <v>1.565514772</v>
      </c>
      <c r="AG52" s="690">
        <v>1.721721815</v>
      </c>
      <c r="AH52" s="690">
        <v>1.592344169</v>
      </c>
      <c r="AI52" s="690">
        <v>1.379848105</v>
      </c>
      <c r="AJ52" s="690">
        <v>1.3945271130000001</v>
      </c>
      <c r="AK52" s="690">
        <v>1.2360148929999999</v>
      </c>
      <c r="AL52" s="690">
        <v>1.1832227449999999</v>
      </c>
      <c r="AM52" s="690">
        <v>1.177540295</v>
      </c>
      <c r="AN52" s="690">
        <v>1.147947268</v>
      </c>
      <c r="AO52" s="690">
        <v>1.61012548</v>
      </c>
      <c r="AP52" s="690">
        <v>1.806661445</v>
      </c>
      <c r="AQ52" s="690">
        <v>2.0467568840000001</v>
      </c>
      <c r="AR52" s="690">
        <v>1.823573825</v>
      </c>
      <c r="AS52" s="690">
        <v>1.846879943</v>
      </c>
      <c r="AT52" s="690">
        <v>1.791437108</v>
      </c>
      <c r="AU52" s="690">
        <v>1.724492533</v>
      </c>
      <c r="AV52" s="690">
        <v>1.511593247</v>
      </c>
      <c r="AW52" s="690">
        <v>1.402595244</v>
      </c>
      <c r="AX52" s="690">
        <v>1.221451004</v>
      </c>
      <c r="AY52" s="690">
        <v>1.438792718</v>
      </c>
      <c r="AZ52" s="690">
        <v>1.209546</v>
      </c>
      <c r="BA52" s="690">
        <v>1.8306560000000001</v>
      </c>
      <c r="BB52" s="691">
        <v>2.1303719999999999</v>
      </c>
      <c r="BC52" s="691">
        <v>2.4056500000000001</v>
      </c>
      <c r="BD52" s="691">
        <v>2.191147</v>
      </c>
      <c r="BE52" s="691">
        <v>2.2322500000000001</v>
      </c>
      <c r="BF52" s="691">
        <v>2.1319300000000001</v>
      </c>
      <c r="BG52" s="691">
        <v>2.043218</v>
      </c>
      <c r="BH52" s="691">
        <v>1.7544470000000001</v>
      </c>
      <c r="BI52" s="691">
        <v>1.5783799999999999</v>
      </c>
      <c r="BJ52" s="691">
        <v>1.3640209999999999</v>
      </c>
      <c r="BK52" s="691">
        <v>1.566997</v>
      </c>
      <c r="BL52" s="691">
        <v>1.4063730000000001</v>
      </c>
      <c r="BM52" s="691">
        <v>2.180879</v>
      </c>
      <c r="BN52" s="691">
        <v>2.4805700000000002</v>
      </c>
      <c r="BO52" s="691">
        <v>2.8192349999999999</v>
      </c>
      <c r="BP52" s="691">
        <v>2.5656349999999999</v>
      </c>
      <c r="BQ52" s="691">
        <v>2.6056270000000001</v>
      </c>
      <c r="BR52" s="691">
        <v>2.442313</v>
      </c>
      <c r="BS52" s="691">
        <v>2.3516180000000002</v>
      </c>
      <c r="BT52" s="691">
        <v>1.9603619999999999</v>
      </c>
      <c r="BU52" s="691">
        <v>1.742964</v>
      </c>
      <c r="BV52" s="691">
        <v>1.477514</v>
      </c>
    </row>
    <row r="53" spans="1:74" ht="11.15" customHeight="1" x14ac:dyDescent="0.25">
      <c r="A53" s="499" t="s">
        <v>1230</v>
      </c>
      <c r="B53" s="500" t="s">
        <v>1306</v>
      </c>
      <c r="C53" s="690">
        <v>0.57997975999999996</v>
      </c>
      <c r="D53" s="690">
        <v>-2.9948145999999998E-2</v>
      </c>
      <c r="E53" s="690">
        <v>-9.6099170000000008E-3</v>
      </c>
      <c r="F53" s="690">
        <v>-5.8646660000000001E-3</v>
      </c>
      <c r="G53" s="690">
        <v>-7.051402E-3</v>
      </c>
      <c r="H53" s="690">
        <v>-8.8168116000000005E-2</v>
      </c>
      <c r="I53" s="690">
        <v>-0.167354214</v>
      </c>
      <c r="J53" s="690">
        <v>-0.10515300599999999</v>
      </c>
      <c r="K53" s="690">
        <v>-0.19154469299999999</v>
      </c>
      <c r="L53" s="690">
        <v>-0.102636106</v>
      </c>
      <c r="M53" s="690">
        <v>-2.0955194999999999E-2</v>
      </c>
      <c r="N53" s="690">
        <v>1.9599498999999999E-2</v>
      </c>
      <c r="O53" s="690">
        <v>5.8853872000000002E-2</v>
      </c>
      <c r="P53" s="690">
        <v>-5.6984801000000002E-2</v>
      </c>
      <c r="Q53" s="690">
        <v>-1.7126380000000001E-3</v>
      </c>
      <c r="R53" s="690">
        <v>3.6323207000000003E-2</v>
      </c>
      <c r="S53" s="690">
        <v>-9.5476031000000003E-2</v>
      </c>
      <c r="T53" s="690">
        <v>-0.15384451199999999</v>
      </c>
      <c r="U53" s="690">
        <v>-0.17964660599999999</v>
      </c>
      <c r="V53" s="690">
        <v>-0.21056349599999999</v>
      </c>
      <c r="W53" s="690">
        <v>-0.24640946799999999</v>
      </c>
      <c r="X53" s="690">
        <v>-0.16928085500000001</v>
      </c>
      <c r="Y53" s="690">
        <v>-0.142812352</v>
      </c>
      <c r="Z53" s="690">
        <v>-0.11880468800000001</v>
      </c>
      <c r="AA53" s="690">
        <v>-3.2075909E-2</v>
      </c>
      <c r="AB53" s="690">
        <v>-6.5674030000000003E-3</v>
      </c>
      <c r="AC53" s="690">
        <v>-6.8861770000000003E-3</v>
      </c>
      <c r="AD53" s="690">
        <v>-5.6281198999999997E-2</v>
      </c>
      <c r="AE53" s="690">
        <v>-6.4439148000000002E-2</v>
      </c>
      <c r="AF53" s="690">
        <v>-0.17101904200000001</v>
      </c>
      <c r="AG53" s="690">
        <v>-0.20873729799999999</v>
      </c>
      <c r="AH53" s="690">
        <v>-0.21908997999999999</v>
      </c>
      <c r="AI53" s="690">
        <v>-0.148404128</v>
      </c>
      <c r="AJ53" s="690">
        <v>-0.108859438</v>
      </c>
      <c r="AK53" s="690">
        <v>-4.8588399999999997E-2</v>
      </c>
      <c r="AL53" s="690">
        <v>-5.4406893999999997E-2</v>
      </c>
      <c r="AM53" s="690">
        <v>-5.6724174000000002E-2</v>
      </c>
      <c r="AN53" s="690">
        <v>6.0075740000000002E-2</v>
      </c>
      <c r="AO53" s="690">
        <v>-2.9213960000000001E-3</v>
      </c>
      <c r="AP53" s="690">
        <v>-8.9187810000000006E-3</v>
      </c>
      <c r="AQ53" s="690">
        <v>-0.11367416499999999</v>
      </c>
      <c r="AR53" s="690">
        <v>-0.110731959</v>
      </c>
      <c r="AS53" s="690">
        <v>-0.20301208000000001</v>
      </c>
      <c r="AT53" s="690">
        <v>-0.14803058299999999</v>
      </c>
      <c r="AU53" s="690">
        <v>-0.120125601</v>
      </c>
      <c r="AV53" s="690">
        <v>-1.4029008000000001E-2</v>
      </c>
      <c r="AW53" s="690">
        <v>-8.2317431999999996E-2</v>
      </c>
      <c r="AX53" s="690">
        <v>-0.128077624</v>
      </c>
      <c r="AY53" s="690">
        <v>-6.9980165999999996E-2</v>
      </c>
      <c r="AZ53" s="690">
        <v>-2.6031599999999998E-2</v>
      </c>
      <c r="BA53" s="690">
        <v>1.77123E-2</v>
      </c>
      <c r="BB53" s="691">
        <v>-2.0949200000000001E-2</v>
      </c>
      <c r="BC53" s="691">
        <v>-0.10650660000000001</v>
      </c>
      <c r="BD53" s="691">
        <v>-8.4817100000000006E-2</v>
      </c>
      <c r="BE53" s="691">
        <v>-0.17825949999999999</v>
      </c>
      <c r="BF53" s="691">
        <v>-0.1755611</v>
      </c>
      <c r="BG53" s="691">
        <v>-8.7034100000000003E-2</v>
      </c>
      <c r="BH53" s="691">
        <v>-2.6535300000000001E-2</v>
      </c>
      <c r="BI53" s="691">
        <v>-9.0329699999999999E-2</v>
      </c>
      <c r="BJ53" s="691">
        <v>-0.12909760000000001</v>
      </c>
      <c r="BK53" s="691">
        <v>-0.1195499</v>
      </c>
      <c r="BL53" s="691">
        <v>-2.31688E-2</v>
      </c>
      <c r="BM53" s="691">
        <v>1.4720799999999999E-2</v>
      </c>
      <c r="BN53" s="691">
        <v>-1.9448400000000001E-2</v>
      </c>
      <c r="BO53" s="691">
        <v>-0.1179924</v>
      </c>
      <c r="BP53" s="691">
        <v>-9.8692100000000005E-2</v>
      </c>
      <c r="BQ53" s="691">
        <v>-0.15096680000000001</v>
      </c>
      <c r="BR53" s="691">
        <v>-0.1781884</v>
      </c>
      <c r="BS53" s="691">
        <v>-0.1218264</v>
      </c>
      <c r="BT53" s="691">
        <v>-2.6248199999999999E-2</v>
      </c>
      <c r="BU53" s="691">
        <v>-8.4330500000000003E-2</v>
      </c>
      <c r="BV53" s="691">
        <v>-0.1266688</v>
      </c>
    </row>
    <row r="54" spans="1:74" ht="11.15" customHeight="1" x14ac:dyDescent="0.25">
      <c r="A54" s="499" t="s">
        <v>1231</v>
      </c>
      <c r="B54" s="502" t="s">
        <v>1206</v>
      </c>
      <c r="C54" s="690">
        <v>66.628013693</v>
      </c>
      <c r="D54" s="690">
        <v>47.449592713000001</v>
      </c>
      <c r="E54" s="690">
        <v>51.361476760000002</v>
      </c>
      <c r="F54" s="690">
        <v>47.065557755999997</v>
      </c>
      <c r="G54" s="690">
        <v>56.729119140000002</v>
      </c>
      <c r="H54" s="690">
        <v>63.201139402000003</v>
      </c>
      <c r="I54" s="690">
        <v>66.926576116999996</v>
      </c>
      <c r="J54" s="690">
        <v>65.845609159999995</v>
      </c>
      <c r="K54" s="690">
        <v>59.602881785999998</v>
      </c>
      <c r="L54" s="690">
        <v>51.875176684000003</v>
      </c>
      <c r="M54" s="690">
        <v>52.026951650999997</v>
      </c>
      <c r="N54" s="690">
        <v>54.716295739000003</v>
      </c>
      <c r="O54" s="690">
        <v>59.129912556000001</v>
      </c>
      <c r="P54" s="690">
        <v>48.268016324999998</v>
      </c>
      <c r="Q54" s="690">
        <v>51.033313186000001</v>
      </c>
      <c r="R54" s="690">
        <v>46.888022884999998</v>
      </c>
      <c r="S54" s="690">
        <v>58.284077175</v>
      </c>
      <c r="T54" s="690">
        <v>59.149132815000002</v>
      </c>
      <c r="U54" s="690">
        <v>66.871629846999994</v>
      </c>
      <c r="V54" s="690">
        <v>65.882592524000003</v>
      </c>
      <c r="W54" s="690">
        <v>60.890451253999998</v>
      </c>
      <c r="X54" s="690">
        <v>51.096971738999997</v>
      </c>
      <c r="Y54" s="690">
        <v>50.806428777999997</v>
      </c>
      <c r="Z54" s="690">
        <v>53.999339096</v>
      </c>
      <c r="AA54" s="690">
        <v>55.664942461999999</v>
      </c>
      <c r="AB54" s="690">
        <v>52.308062816000003</v>
      </c>
      <c r="AC54" s="690">
        <v>48.668341927999997</v>
      </c>
      <c r="AD54" s="690">
        <v>42.487632711000003</v>
      </c>
      <c r="AE54" s="690">
        <v>48.870926658999998</v>
      </c>
      <c r="AF54" s="690">
        <v>57.317432732</v>
      </c>
      <c r="AG54" s="690">
        <v>67.489841006000006</v>
      </c>
      <c r="AH54" s="690">
        <v>64.777456939000004</v>
      </c>
      <c r="AI54" s="690">
        <v>54.044273191999999</v>
      </c>
      <c r="AJ54" s="690">
        <v>48.070828114000001</v>
      </c>
      <c r="AK54" s="690">
        <v>46.864612145999999</v>
      </c>
      <c r="AL54" s="690">
        <v>57.965087828000001</v>
      </c>
      <c r="AM54" s="690">
        <v>59.393479585999998</v>
      </c>
      <c r="AN54" s="690">
        <v>54.912558705999999</v>
      </c>
      <c r="AO54" s="690">
        <v>48.924882883999999</v>
      </c>
      <c r="AP54" s="690">
        <v>46.336227508999997</v>
      </c>
      <c r="AQ54" s="690">
        <v>52.393229759999997</v>
      </c>
      <c r="AR54" s="690">
        <v>60.309303700999997</v>
      </c>
      <c r="AS54" s="690">
        <v>65.762406311000007</v>
      </c>
      <c r="AT54" s="690">
        <v>66.901443509000003</v>
      </c>
      <c r="AU54" s="690">
        <v>54.666242865000001</v>
      </c>
      <c r="AV54" s="690">
        <v>50.259317811999999</v>
      </c>
      <c r="AW54" s="690">
        <v>51.749661605999997</v>
      </c>
      <c r="AX54" s="690">
        <v>52.640739818</v>
      </c>
      <c r="AY54" s="690">
        <v>63.059930655000002</v>
      </c>
      <c r="AZ54" s="690">
        <v>50.659649999999999</v>
      </c>
      <c r="BA54" s="690">
        <v>50.730930000000001</v>
      </c>
      <c r="BB54" s="691">
        <v>48.560589999999998</v>
      </c>
      <c r="BC54" s="691">
        <v>53.491230000000002</v>
      </c>
      <c r="BD54" s="691">
        <v>60.569560000000003</v>
      </c>
      <c r="BE54" s="691">
        <v>68.830939999999998</v>
      </c>
      <c r="BF54" s="691">
        <v>67.927329999999998</v>
      </c>
      <c r="BG54" s="691">
        <v>56.481780000000001</v>
      </c>
      <c r="BH54" s="691">
        <v>50.948540000000001</v>
      </c>
      <c r="BI54" s="691">
        <v>49.696840000000002</v>
      </c>
      <c r="BJ54" s="691">
        <v>56.788020000000003</v>
      </c>
      <c r="BK54" s="691">
        <v>59.925409999999999</v>
      </c>
      <c r="BL54" s="691">
        <v>52.12856</v>
      </c>
      <c r="BM54" s="691">
        <v>51.343139999999998</v>
      </c>
      <c r="BN54" s="691">
        <v>48.750999999999998</v>
      </c>
      <c r="BO54" s="691">
        <v>54.16292</v>
      </c>
      <c r="BP54" s="691">
        <v>60.740110000000001</v>
      </c>
      <c r="BQ54" s="691">
        <v>69.37115</v>
      </c>
      <c r="BR54" s="691">
        <v>68.459379999999996</v>
      </c>
      <c r="BS54" s="691">
        <v>56.914630000000002</v>
      </c>
      <c r="BT54" s="691">
        <v>52.195680000000003</v>
      </c>
      <c r="BU54" s="691">
        <v>50.979179999999999</v>
      </c>
      <c r="BV54" s="691">
        <v>58.953060000000001</v>
      </c>
    </row>
    <row r="55" spans="1:74" ht="11.15" customHeight="1" x14ac:dyDescent="0.25">
      <c r="A55" s="499" t="s">
        <v>1232</v>
      </c>
      <c r="B55" s="500" t="s">
        <v>1307</v>
      </c>
      <c r="C55" s="690">
        <v>66.774840135999995</v>
      </c>
      <c r="D55" s="690">
        <v>47.541246651999998</v>
      </c>
      <c r="E55" s="690">
        <v>51.657150485000003</v>
      </c>
      <c r="F55" s="690">
        <v>46.700862194000003</v>
      </c>
      <c r="G55" s="690">
        <v>56.277655009</v>
      </c>
      <c r="H55" s="690">
        <v>62.783823974000001</v>
      </c>
      <c r="I55" s="690">
        <v>65.751962993000006</v>
      </c>
      <c r="J55" s="690">
        <v>64.837813468999997</v>
      </c>
      <c r="K55" s="690">
        <v>59.690952279999998</v>
      </c>
      <c r="L55" s="690">
        <v>51.752237911999998</v>
      </c>
      <c r="M55" s="690">
        <v>51.909578758999999</v>
      </c>
      <c r="N55" s="690">
        <v>55.616617288</v>
      </c>
      <c r="O55" s="690">
        <v>60.021401769000001</v>
      </c>
      <c r="P55" s="690">
        <v>48.710574797</v>
      </c>
      <c r="Q55" s="690">
        <v>51.628486291999998</v>
      </c>
      <c r="R55" s="690">
        <v>47.647249616000003</v>
      </c>
      <c r="S55" s="690">
        <v>60.617085093</v>
      </c>
      <c r="T55" s="690">
        <v>61.167357148999997</v>
      </c>
      <c r="U55" s="690">
        <v>66.529517859999999</v>
      </c>
      <c r="V55" s="690">
        <v>65.212837574000005</v>
      </c>
      <c r="W55" s="690">
        <v>61.435991287999997</v>
      </c>
      <c r="X55" s="690">
        <v>50.737599146000001</v>
      </c>
      <c r="Y55" s="690">
        <v>50.386594338000002</v>
      </c>
      <c r="Z55" s="690">
        <v>53.564762811999998</v>
      </c>
      <c r="AA55" s="690">
        <v>56.337845623</v>
      </c>
      <c r="AB55" s="690">
        <v>53.006075860999999</v>
      </c>
      <c r="AC55" s="690">
        <v>49.186200233000001</v>
      </c>
      <c r="AD55" s="690">
        <v>43.398164145000003</v>
      </c>
      <c r="AE55" s="690">
        <v>50.674745731000002</v>
      </c>
      <c r="AF55" s="690">
        <v>58.544192803000001</v>
      </c>
      <c r="AG55" s="690">
        <v>65.986371317999996</v>
      </c>
      <c r="AH55" s="690">
        <v>63.578260221000001</v>
      </c>
      <c r="AI55" s="690">
        <v>53.686669567000003</v>
      </c>
      <c r="AJ55" s="690">
        <v>47.725678299999998</v>
      </c>
      <c r="AK55" s="690">
        <v>47.416577461999999</v>
      </c>
      <c r="AL55" s="690">
        <v>58.046327679000001</v>
      </c>
      <c r="AM55" s="690">
        <v>59.763366234999999</v>
      </c>
      <c r="AN55" s="690">
        <v>54.250353289000003</v>
      </c>
      <c r="AO55" s="690">
        <v>49.668690941999998</v>
      </c>
      <c r="AP55" s="690">
        <v>46.608328637</v>
      </c>
      <c r="AQ55" s="690">
        <v>54.041284441999998</v>
      </c>
      <c r="AR55" s="690">
        <v>61.633283188999997</v>
      </c>
      <c r="AS55" s="690">
        <v>64.853689161999995</v>
      </c>
      <c r="AT55" s="690">
        <v>66.552598531000001</v>
      </c>
      <c r="AU55" s="690">
        <v>54.977622201999999</v>
      </c>
      <c r="AV55" s="690">
        <v>49.887974999999997</v>
      </c>
      <c r="AW55" s="690">
        <v>52.378219618000003</v>
      </c>
      <c r="AX55" s="690">
        <v>53.403173721000002</v>
      </c>
      <c r="AY55" s="690">
        <v>64.515959354000003</v>
      </c>
      <c r="AZ55" s="690">
        <v>52.892539974000002</v>
      </c>
      <c r="BA55" s="690">
        <v>51.297397384</v>
      </c>
      <c r="BB55" s="691">
        <v>47.38073</v>
      </c>
      <c r="BC55" s="691">
        <v>53.492460000000001</v>
      </c>
      <c r="BD55" s="691">
        <v>60.88438</v>
      </c>
      <c r="BE55" s="691">
        <v>68.356539999999995</v>
      </c>
      <c r="BF55" s="691">
        <v>67.154830000000004</v>
      </c>
      <c r="BG55" s="691">
        <v>56.564039999999999</v>
      </c>
      <c r="BH55" s="691">
        <v>50.992699999999999</v>
      </c>
      <c r="BI55" s="691">
        <v>50.25947</v>
      </c>
      <c r="BJ55" s="691">
        <v>56.961820000000003</v>
      </c>
      <c r="BK55" s="691">
        <v>61.388289999999998</v>
      </c>
      <c r="BL55" s="691">
        <v>53.712919999999997</v>
      </c>
      <c r="BM55" s="691">
        <v>51.617359999999998</v>
      </c>
      <c r="BN55" s="691">
        <v>48.489359999999998</v>
      </c>
      <c r="BO55" s="691">
        <v>54.51117</v>
      </c>
      <c r="BP55" s="691">
        <v>61.619079999999997</v>
      </c>
      <c r="BQ55" s="691">
        <v>69.425650000000005</v>
      </c>
      <c r="BR55" s="691">
        <v>68.265940000000001</v>
      </c>
      <c r="BS55" s="691">
        <v>57.588810000000002</v>
      </c>
      <c r="BT55" s="691">
        <v>52.160249999999998</v>
      </c>
      <c r="BU55" s="691">
        <v>51.396189999999997</v>
      </c>
      <c r="BV55" s="691">
        <v>58.345970000000001</v>
      </c>
    </row>
    <row r="56" spans="1:74" ht="11.15" customHeight="1" x14ac:dyDescent="0.25">
      <c r="A56" s="493"/>
      <c r="B56" s="131" t="s">
        <v>1233</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333"/>
      <c r="BC56" s="333"/>
      <c r="BD56" s="333"/>
      <c r="BE56" s="333"/>
      <c r="BF56" s="333"/>
      <c r="BG56" s="333"/>
      <c r="BH56" s="333"/>
      <c r="BI56" s="333"/>
      <c r="BJ56" s="333"/>
      <c r="BK56" s="333"/>
      <c r="BL56" s="333"/>
      <c r="BM56" s="333"/>
      <c r="BN56" s="333"/>
      <c r="BO56" s="333"/>
      <c r="BP56" s="333"/>
      <c r="BQ56" s="333"/>
      <c r="BR56" s="333"/>
      <c r="BS56" s="333"/>
      <c r="BT56" s="333"/>
      <c r="BU56" s="333"/>
      <c r="BV56" s="333"/>
    </row>
    <row r="57" spans="1:74" ht="11.15" customHeight="1" x14ac:dyDescent="0.25">
      <c r="A57" s="499" t="s">
        <v>1234</v>
      </c>
      <c r="B57" s="500" t="s">
        <v>82</v>
      </c>
      <c r="C57" s="690">
        <v>11.67024627</v>
      </c>
      <c r="D57" s="690">
        <v>10.852148679000001</v>
      </c>
      <c r="E57" s="690">
        <v>11.647886418000001</v>
      </c>
      <c r="F57" s="690">
        <v>12.420406678999999</v>
      </c>
      <c r="G57" s="690">
        <v>13.612432969</v>
      </c>
      <c r="H57" s="690">
        <v>15.35300713</v>
      </c>
      <c r="I57" s="690">
        <v>16.482309965999999</v>
      </c>
      <c r="J57" s="690">
        <v>16.745342182000002</v>
      </c>
      <c r="K57" s="690">
        <v>16.771030188000001</v>
      </c>
      <c r="L57" s="690">
        <v>15.826186211</v>
      </c>
      <c r="M57" s="690">
        <v>12.235906895999999</v>
      </c>
      <c r="N57" s="690">
        <v>11.222797577</v>
      </c>
      <c r="O57" s="690">
        <v>11.913719540000001</v>
      </c>
      <c r="P57" s="690">
        <v>11.26398749</v>
      </c>
      <c r="Q57" s="690">
        <v>12.472542506</v>
      </c>
      <c r="R57" s="690">
        <v>13.174255058</v>
      </c>
      <c r="S57" s="690">
        <v>16.507530731999999</v>
      </c>
      <c r="T57" s="690">
        <v>16.968608961000001</v>
      </c>
      <c r="U57" s="690">
        <v>17.563178034</v>
      </c>
      <c r="V57" s="690">
        <v>17.859841793000001</v>
      </c>
      <c r="W57" s="690">
        <v>17.176754506999998</v>
      </c>
      <c r="X57" s="690">
        <v>16.142579980000001</v>
      </c>
      <c r="Y57" s="690">
        <v>11.813047903999999</v>
      </c>
      <c r="Z57" s="690">
        <v>12.041057034</v>
      </c>
      <c r="AA57" s="690">
        <v>12.847017472999999</v>
      </c>
      <c r="AB57" s="690">
        <v>12.806938805</v>
      </c>
      <c r="AC57" s="690">
        <v>14.761056041</v>
      </c>
      <c r="AD57" s="690">
        <v>14.483319440000001</v>
      </c>
      <c r="AE57" s="690">
        <v>14.541875431999999</v>
      </c>
      <c r="AF57" s="690">
        <v>16.853682117000002</v>
      </c>
      <c r="AG57" s="690">
        <v>18.186544221999998</v>
      </c>
      <c r="AH57" s="690">
        <v>18.301915597000001</v>
      </c>
      <c r="AI57" s="690">
        <v>16.381990561999999</v>
      </c>
      <c r="AJ57" s="690">
        <v>16.118633306</v>
      </c>
      <c r="AK57" s="690">
        <v>13.297094921999999</v>
      </c>
      <c r="AL57" s="690">
        <v>12.214287839000001</v>
      </c>
      <c r="AM57" s="690">
        <v>11.527267147</v>
      </c>
      <c r="AN57" s="690">
        <v>10.978195144000001</v>
      </c>
      <c r="AO57" s="690">
        <v>12.039068437999999</v>
      </c>
      <c r="AP57" s="690">
        <v>12.876542432000001</v>
      </c>
      <c r="AQ57" s="690">
        <v>15.101298870000001</v>
      </c>
      <c r="AR57" s="690">
        <v>15.81412738</v>
      </c>
      <c r="AS57" s="690">
        <v>17.553387353000002</v>
      </c>
      <c r="AT57" s="690">
        <v>18.303083586</v>
      </c>
      <c r="AU57" s="690">
        <v>16.657261626</v>
      </c>
      <c r="AV57" s="690">
        <v>15.692245985</v>
      </c>
      <c r="AW57" s="690">
        <v>12.204336634000001</v>
      </c>
      <c r="AX57" s="690">
        <v>13.051713045</v>
      </c>
      <c r="AY57" s="690">
        <v>13.658056499000001</v>
      </c>
      <c r="AZ57" s="690">
        <v>11.66751</v>
      </c>
      <c r="BA57" s="690">
        <v>12.364990000000001</v>
      </c>
      <c r="BB57" s="691">
        <v>12.57371</v>
      </c>
      <c r="BC57" s="691">
        <v>15.14645</v>
      </c>
      <c r="BD57" s="691">
        <v>17.4329</v>
      </c>
      <c r="BE57" s="691">
        <v>17.86599</v>
      </c>
      <c r="BF57" s="691">
        <v>17.488779999999998</v>
      </c>
      <c r="BG57" s="691">
        <v>15.352690000000001</v>
      </c>
      <c r="BH57" s="691">
        <v>13.95182</v>
      </c>
      <c r="BI57" s="691">
        <v>12.237590000000001</v>
      </c>
      <c r="BJ57" s="691">
        <v>12.81311</v>
      </c>
      <c r="BK57" s="691">
        <v>12.96153</v>
      </c>
      <c r="BL57" s="691">
        <v>11.196260000000001</v>
      </c>
      <c r="BM57" s="691">
        <v>11.74025</v>
      </c>
      <c r="BN57" s="691">
        <v>13.579000000000001</v>
      </c>
      <c r="BO57" s="691">
        <v>16.434280000000001</v>
      </c>
      <c r="BP57" s="691">
        <v>17.448309999999999</v>
      </c>
      <c r="BQ57" s="691">
        <v>18.00827</v>
      </c>
      <c r="BR57" s="691">
        <v>17.62396</v>
      </c>
      <c r="BS57" s="691">
        <v>16.475079999999998</v>
      </c>
      <c r="BT57" s="691">
        <v>14.185700000000001</v>
      </c>
      <c r="BU57" s="691">
        <v>12.243869999999999</v>
      </c>
      <c r="BV57" s="691">
        <v>13.17572</v>
      </c>
    </row>
    <row r="58" spans="1:74" ht="11.15" customHeight="1" x14ac:dyDescent="0.25">
      <c r="A58" s="499" t="s">
        <v>1235</v>
      </c>
      <c r="B58" s="502" t="s">
        <v>81</v>
      </c>
      <c r="C58" s="690">
        <v>3.114699281</v>
      </c>
      <c r="D58" s="690">
        <v>1.7376257100000001</v>
      </c>
      <c r="E58" s="690">
        <v>1.5220968909999999</v>
      </c>
      <c r="F58" s="690">
        <v>1.960638441</v>
      </c>
      <c r="G58" s="690">
        <v>2.2408358979999998</v>
      </c>
      <c r="H58" s="690">
        <v>2.5152366800000001</v>
      </c>
      <c r="I58" s="690">
        <v>2.4736096019999998</v>
      </c>
      <c r="J58" s="690">
        <v>2.8997226989999998</v>
      </c>
      <c r="K58" s="690">
        <v>2.470995668</v>
      </c>
      <c r="L58" s="690">
        <v>2.1342549790000001</v>
      </c>
      <c r="M58" s="690">
        <v>1.8814072900000001</v>
      </c>
      <c r="N58" s="690">
        <v>2.0974131690000002</v>
      </c>
      <c r="O58" s="690">
        <v>1.7345724629999999</v>
      </c>
      <c r="P58" s="690">
        <v>0.92068753400000003</v>
      </c>
      <c r="Q58" s="690">
        <v>1.087805044</v>
      </c>
      <c r="R58" s="690">
        <v>1.167952192</v>
      </c>
      <c r="S58" s="690">
        <v>1.7305873510000001</v>
      </c>
      <c r="T58" s="690">
        <v>1.8876953400000001</v>
      </c>
      <c r="U58" s="690">
        <v>1.928923977</v>
      </c>
      <c r="V58" s="690">
        <v>1.712507166</v>
      </c>
      <c r="W58" s="690">
        <v>1.662759554</v>
      </c>
      <c r="X58" s="690">
        <v>1.9560435650000001</v>
      </c>
      <c r="Y58" s="690">
        <v>1.808206744</v>
      </c>
      <c r="Z58" s="690">
        <v>1.034348912</v>
      </c>
      <c r="AA58" s="690">
        <v>0.96290076099999999</v>
      </c>
      <c r="AB58" s="690">
        <v>0.53999663600000003</v>
      </c>
      <c r="AC58" s="690">
        <v>0.57244601100000003</v>
      </c>
      <c r="AD58" s="690">
        <v>0.87348255399999997</v>
      </c>
      <c r="AE58" s="690">
        <v>1.1971562570000001</v>
      </c>
      <c r="AF58" s="690">
        <v>1.466689599</v>
      </c>
      <c r="AG58" s="690">
        <v>1.8280766159999999</v>
      </c>
      <c r="AH58" s="690">
        <v>1.9967631859999999</v>
      </c>
      <c r="AI58" s="690">
        <v>1.8458949389999999</v>
      </c>
      <c r="AJ58" s="690">
        <v>1.9528855110000001</v>
      </c>
      <c r="AK58" s="690">
        <v>1.2637792999999999</v>
      </c>
      <c r="AL58" s="690">
        <v>1.3527508880000001</v>
      </c>
      <c r="AM58" s="690">
        <v>1.5886616339999999</v>
      </c>
      <c r="AN58" s="690">
        <v>1.585293716</v>
      </c>
      <c r="AO58" s="690">
        <v>1.509506974</v>
      </c>
      <c r="AP58" s="690">
        <v>1.497808356</v>
      </c>
      <c r="AQ58" s="690">
        <v>1.8647080330000001</v>
      </c>
      <c r="AR58" s="690">
        <v>1.91030813</v>
      </c>
      <c r="AS58" s="690">
        <v>1.7638038659999999</v>
      </c>
      <c r="AT58" s="690">
        <v>2.1572938760000002</v>
      </c>
      <c r="AU58" s="690">
        <v>1.6475769280000001</v>
      </c>
      <c r="AV58" s="690">
        <v>1.4357871760000001</v>
      </c>
      <c r="AW58" s="690">
        <v>0.76035298699999998</v>
      </c>
      <c r="AX58" s="690">
        <v>0.62008380100000005</v>
      </c>
      <c r="AY58" s="690">
        <v>1.132611942</v>
      </c>
      <c r="AZ58" s="690">
        <v>0.97519809999999996</v>
      </c>
      <c r="BA58" s="690">
        <v>0.69669939999999997</v>
      </c>
      <c r="BB58" s="691">
        <v>0.87163860000000004</v>
      </c>
      <c r="BC58" s="691">
        <v>1.087202</v>
      </c>
      <c r="BD58" s="691">
        <v>1.1791780000000001</v>
      </c>
      <c r="BE58" s="691">
        <v>1.394253</v>
      </c>
      <c r="BF58" s="691">
        <v>1.5135130000000001</v>
      </c>
      <c r="BG58" s="691">
        <v>1.186758</v>
      </c>
      <c r="BH58" s="691">
        <v>1.2518309999999999</v>
      </c>
      <c r="BI58" s="691">
        <v>0.95530289999999995</v>
      </c>
      <c r="BJ58" s="691">
        <v>0.71407699999999996</v>
      </c>
      <c r="BK58" s="691">
        <v>1.2220260000000001</v>
      </c>
      <c r="BL58" s="691">
        <v>0.67599010000000004</v>
      </c>
      <c r="BM58" s="691">
        <v>0.70747680000000002</v>
      </c>
      <c r="BN58" s="691">
        <v>0.84926829999999998</v>
      </c>
      <c r="BO58" s="691">
        <v>0.96526009999999995</v>
      </c>
      <c r="BP58" s="691">
        <v>1.124744</v>
      </c>
      <c r="BQ58" s="691">
        <v>1.373831</v>
      </c>
      <c r="BR58" s="691">
        <v>1.4824889999999999</v>
      </c>
      <c r="BS58" s="691">
        <v>1.168391</v>
      </c>
      <c r="BT58" s="691">
        <v>1.218272</v>
      </c>
      <c r="BU58" s="691">
        <v>0.92336450000000003</v>
      </c>
      <c r="BV58" s="691">
        <v>0.68769420000000003</v>
      </c>
    </row>
    <row r="59" spans="1:74" ht="11.15" customHeight="1" x14ac:dyDescent="0.25">
      <c r="A59" s="499" t="s">
        <v>1236</v>
      </c>
      <c r="B59" s="502" t="s">
        <v>84</v>
      </c>
      <c r="C59" s="690">
        <v>2.7718669999999999</v>
      </c>
      <c r="D59" s="690">
        <v>2.4831750000000001</v>
      </c>
      <c r="E59" s="690">
        <v>2.2617859999999999</v>
      </c>
      <c r="F59" s="690">
        <v>2.3624079999999998</v>
      </c>
      <c r="G59" s="690">
        <v>2.7343489999999999</v>
      </c>
      <c r="H59" s="690">
        <v>2.622598</v>
      </c>
      <c r="I59" s="690">
        <v>2.687157</v>
      </c>
      <c r="J59" s="690">
        <v>2.4485920000000001</v>
      </c>
      <c r="K59" s="690">
        <v>1.8734170000000001</v>
      </c>
      <c r="L59" s="690">
        <v>1.816878</v>
      </c>
      <c r="M59" s="690">
        <v>2.4661360000000001</v>
      </c>
      <c r="N59" s="690">
        <v>2.7839860000000001</v>
      </c>
      <c r="O59" s="690">
        <v>2.7848850000000001</v>
      </c>
      <c r="P59" s="690">
        <v>2.5095320000000001</v>
      </c>
      <c r="Q59" s="690">
        <v>2.3357999999999999</v>
      </c>
      <c r="R59" s="690">
        <v>2.2938939999999999</v>
      </c>
      <c r="S59" s="690">
        <v>1.9673590000000001</v>
      </c>
      <c r="T59" s="690">
        <v>2.1528749999999999</v>
      </c>
      <c r="U59" s="690">
        <v>2.7412879999999999</v>
      </c>
      <c r="V59" s="690">
        <v>2.7347519999999998</v>
      </c>
      <c r="W59" s="690">
        <v>2.2733889999999999</v>
      </c>
      <c r="X59" s="690">
        <v>2.3089050000000002</v>
      </c>
      <c r="Y59" s="690">
        <v>2.2236530000000001</v>
      </c>
      <c r="Z59" s="690">
        <v>2.7817340000000002</v>
      </c>
      <c r="AA59" s="690">
        <v>2.785361</v>
      </c>
      <c r="AB59" s="690">
        <v>2.2682500000000001</v>
      </c>
      <c r="AC59" s="690">
        <v>2.2341259999999998</v>
      </c>
      <c r="AD59" s="690">
        <v>2.138395</v>
      </c>
      <c r="AE59" s="690">
        <v>2.7600850000000001</v>
      </c>
      <c r="AF59" s="690">
        <v>2.656558</v>
      </c>
      <c r="AG59" s="690">
        <v>2.4182709999999998</v>
      </c>
      <c r="AH59" s="690">
        <v>2.5729730000000002</v>
      </c>
      <c r="AI59" s="690">
        <v>2.6260330000000001</v>
      </c>
      <c r="AJ59" s="690">
        <v>2.1504259999999999</v>
      </c>
      <c r="AK59" s="690">
        <v>2.1959</v>
      </c>
      <c r="AL59" s="690">
        <v>2.6129739999999999</v>
      </c>
      <c r="AM59" s="690">
        <v>2.6986210000000002</v>
      </c>
      <c r="AN59" s="690">
        <v>2.4724119999999998</v>
      </c>
      <c r="AO59" s="690">
        <v>2.6728779999999999</v>
      </c>
      <c r="AP59" s="690">
        <v>2.1834370000000001</v>
      </c>
      <c r="AQ59" s="690">
        <v>2.344614</v>
      </c>
      <c r="AR59" s="690">
        <v>2.67801</v>
      </c>
      <c r="AS59" s="690">
        <v>2.751655</v>
      </c>
      <c r="AT59" s="690">
        <v>2.5181870000000002</v>
      </c>
      <c r="AU59" s="690">
        <v>1.938461</v>
      </c>
      <c r="AV59" s="690">
        <v>0.79544199999999998</v>
      </c>
      <c r="AW59" s="690">
        <v>2.2611759999999999</v>
      </c>
      <c r="AX59" s="690">
        <v>2.7433939999999999</v>
      </c>
      <c r="AY59" s="690">
        <v>2.4372379999999998</v>
      </c>
      <c r="AZ59" s="690">
        <v>2.5204300000000002</v>
      </c>
      <c r="BA59" s="690">
        <v>2.3456800000000002</v>
      </c>
      <c r="BB59" s="691">
        <v>2.3346900000000002</v>
      </c>
      <c r="BC59" s="691">
        <v>2.68269</v>
      </c>
      <c r="BD59" s="691">
        <v>2.5961599999999998</v>
      </c>
      <c r="BE59" s="691">
        <v>2.68269</v>
      </c>
      <c r="BF59" s="691">
        <v>2.68269</v>
      </c>
      <c r="BG59" s="691">
        <v>2.5961599999999998</v>
      </c>
      <c r="BH59" s="691">
        <v>2.1820900000000001</v>
      </c>
      <c r="BI59" s="691">
        <v>2.2285599999999999</v>
      </c>
      <c r="BJ59" s="691">
        <v>2.68269</v>
      </c>
      <c r="BK59" s="691">
        <v>2.68269</v>
      </c>
      <c r="BL59" s="691">
        <v>2.3875700000000002</v>
      </c>
      <c r="BM59" s="691">
        <v>1.95261</v>
      </c>
      <c r="BN59" s="691">
        <v>2.06854</v>
      </c>
      <c r="BO59" s="691">
        <v>2.2542399999999998</v>
      </c>
      <c r="BP59" s="691">
        <v>2.5961599999999998</v>
      </c>
      <c r="BQ59" s="691">
        <v>2.68269</v>
      </c>
      <c r="BR59" s="691">
        <v>2.68269</v>
      </c>
      <c r="BS59" s="691">
        <v>2.1463199999999998</v>
      </c>
      <c r="BT59" s="691">
        <v>2.3950900000000002</v>
      </c>
      <c r="BU59" s="691">
        <v>2.5961599999999998</v>
      </c>
      <c r="BV59" s="691">
        <v>2.68269</v>
      </c>
    </row>
    <row r="60" spans="1:74" ht="11.15" customHeight="1" x14ac:dyDescent="0.25">
      <c r="A60" s="499" t="s">
        <v>1237</v>
      </c>
      <c r="B60" s="502" t="s">
        <v>1202</v>
      </c>
      <c r="C60" s="690">
        <v>1.4669313E-2</v>
      </c>
      <c r="D60" s="690">
        <v>1.7589282000000001E-2</v>
      </c>
      <c r="E60" s="690">
        <v>1.5322136E-2</v>
      </c>
      <c r="F60" s="690">
        <v>2.0510703000000002E-2</v>
      </c>
      <c r="G60" s="690">
        <v>2.0323805E-2</v>
      </c>
      <c r="H60" s="690">
        <v>1.37316E-2</v>
      </c>
      <c r="I60" s="690">
        <v>1.4107952999999999E-2</v>
      </c>
      <c r="J60" s="690">
        <v>2.0838812000000002E-2</v>
      </c>
      <c r="K60" s="690">
        <v>2.0121963999999999E-2</v>
      </c>
      <c r="L60" s="690">
        <v>2.2375274000000001E-2</v>
      </c>
      <c r="M60" s="690">
        <v>2.4389589999999999E-2</v>
      </c>
      <c r="N60" s="690">
        <v>2.8593568E-2</v>
      </c>
      <c r="O60" s="690">
        <v>3.2909938999999999E-2</v>
      </c>
      <c r="P60" s="690">
        <v>2.3166724999999999E-2</v>
      </c>
      <c r="Q60" s="690">
        <v>2.2615822000000001E-2</v>
      </c>
      <c r="R60" s="690">
        <v>2.2362492000000001E-2</v>
      </c>
      <c r="S60" s="690">
        <v>2.0213445E-2</v>
      </c>
      <c r="T60" s="690">
        <v>1.8531229999999999E-2</v>
      </c>
      <c r="U60" s="690">
        <v>1.3094197E-2</v>
      </c>
      <c r="V60" s="690">
        <v>1.0669636999999999E-2</v>
      </c>
      <c r="W60" s="690">
        <v>8.4611770000000003E-3</v>
      </c>
      <c r="X60" s="690">
        <v>9.9048920000000002E-3</v>
      </c>
      <c r="Y60" s="690">
        <v>1.0188684999999999E-2</v>
      </c>
      <c r="Z60" s="690">
        <v>1.7763759E-2</v>
      </c>
      <c r="AA60" s="690">
        <v>2.5229835999999999E-2</v>
      </c>
      <c r="AB60" s="690">
        <v>2.8146886999999999E-2</v>
      </c>
      <c r="AC60" s="690">
        <v>3.2171242000000003E-2</v>
      </c>
      <c r="AD60" s="690">
        <v>2.6713780999999999E-2</v>
      </c>
      <c r="AE60" s="690">
        <v>2.4550926000000001E-2</v>
      </c>
      <c r="AF60" s="690">
        <v>1.6210400999999999E-2</v>
      </c>
      <c r="AG60" s="690">
        <v>1.2875189E-2</v>
      </c>
      <c r="AH60" s="690">
        <v>1.3775054E-2</v>
      </c>
      <c r="AI60" s="690">
        <v>1.1514271E-2</v>
      </c>
      <c r="AJ60" s="690">
        <v>9.5506089999999998E-3</v>
      </c>
      <c r="AK60" s="690">
        <v>1.3320677E-2</v>
      </c>
      <c r="AL60" s="690">
        <v>1.7621127E-2</v>
      </c>
      <c r="AM60" s="690">
        <v>1.9841439999999998E-2</v>
      </c>
      <c r="AN60" s="690">
        <v>1.6695110999999999E-2</v>
      </c>
      <c r="AO60" s="690">
        <v>2.0002748000000001E-2</v>
      </c>
      <c r="AP60" s="690">
        <v>1.7968466999999998E-2</v>
      </c>
      <c r="AQ60" s="690">
        <v>1.7839313999999998E-2</v>
      </c>
      <c r="AR60" s="690">
        <v>1.7125453999999998E-2</v>
      </c>
      <c r="AS60" s="690">
        <v>1.8161330999999999E-2</v>
      </c>
      <c r="AT60" s="690">
        <v>1.8466308000000001E-2</v>
      </c>
      <c r="AU60" s="690">
        <v>1.8276423E-2</v>
      </c>
      <c r="AV60" s="690">
        <v>1.8616784000000001E-2</v>
      </c>
      <c r="AW60" s="690">
        <v>1.8723501E-2</v>
      </c>
      <c r="AX60" s="690">
        <v>1.9077759E-2</v>
      </c>
      <c r="AY60" s="690">
        <v>1.9124872000000001E-2</v>
      </c>
      <c r="AZ60" s="690">
        <v>1.6401200000000001E-2</v>
      </c>
      <c r="BA60" s="690">
        <v>1.78736E-2</v>
      </c>
      <c r="BB60" s="691">
        <v>1.7062999999999998E-2</v>
      </c>
      <c r="BC60" s="691">
        <v>1.6323500000000001E-2</v>
      </c>
      <c r="BD60" s="691">
        <v>1.3051E-2</v>
      </c>
      <c r="BE60" s="691">
        <v>1.25904E-2</v>
      </c>
      <c r="BF60" s="691">
        <v>1.18177E-2</v>
      </c>
      <c r="BG60" s="691">
        <v>1.02719E-2</v>
      </c>
      <c r="BH60" s="691">
        <v>1.16662E-2</v>
      </c>
      <c r="BI60" s="691">
        <v>1.2590199999999999E-2</v>
      </c>
      <c r="BJ60" s="691">
        <v>1.6084399999999999E-2</v>
      </c>
      <c r="BK60" s="691">
        <v>1.9805699999999999E-2</v>
      </c>
      <c r="BL60" s="691">
        <v>1.6862499999999999E-2</v>
      </c>
      <c r="BM60" s="691">
        <v>1.82568E-2</v>
      </c>
      <c r="BN60" s="691">
        <v>1.73413E-2</v>
      </c>
      <c r="BO60" s="691">
        <v>1.65392E-2</v>
      </c>
      <c r="BP60" s="691">
        <v>1.32076E-2</v>
      </c>
      <c r="BQ60" s="691">
        <v>1.2711800000000001E-2</v>
      </c>
      <c r="BR60" s="691">
        <v>1.1908800000000001E-2</v>
      </c>
      <c r="BS60" s="691">
        <v>1.0338E-2</v>
      </c>
      <c r="BT60" s="691">
        <v>1.17175E-2</v>
      </c>
      <c r="BU60" s="691">
        <v>1.26274E-2</v>
      </c>
      <c r="BV60" s="691">
        <v>1.6113300000000001E-2</v>
      </c>
    </row>
    <row r="61" spans="1:74" ht="11.15" customHeight="1" x14ac:dyDescent="0.25">
      <c r="A61" s="499" t="s">
        <v>1238</v>
      </c>
      <c r="B61" s="502" t="s">
        <v>1305</v>
      </c>
      <c r="C61" s="690">
        <v>0.432219456</v>
      </c>
      <c r="D61" s="690">
        <v>0.41859573</v>
      </c>
      <c r="E61" s="690">
        <v>0.49259824400000002</v>
      </c>
      <c r="F61" s="690">
        <v>0.45300195300000001</v>
      </c>
      <c r="G61" s="690">
        <v>0.41204792899999998</v>
      </c>
      <c r="H61" s="690">
        <v>0.464895477</v>
      </c>
      <c r="I61" s="690">
        <v>0.42358036100000002</v>
      </c>
      <c r="J61" s="690">
        <v>0.426050716</v>
      </c>
      <c r="K61" s="690">
        <v>0.40338411600000001</v>
      </c>
      <c r="L61" s="690">
        <v>0.44182183200000003</v>
      </c>
      <c r="M61" s="690">
        <v>0.42019769099999998</v>
      </c>
      <c r="N61" s="690">
        <v>0.40838026599999999</v>
      </c>
      <c r="O61" s="690">
        <v>0.46932773799999999</v>
      </c>
      <c r="P61" s="690">
        <v>0.45010873600000001</v>
      </c>
      <c r="Q61" s="690">
        <v>0.55068344599999997</v>
      </c>
      <c r="R61" s="690">
        <v>0.55374109999999999</v>
      </c>
      <c r="S61" s="690">
        <v>0.60736652700000004</v>
      </c>
      <c r="T61" s="690">
        <v>0.53030766600000001</v>
      </c>
      <c r="U61" s="690">
        <v>0.53203237599999997</v>
      </c>
      <c r="V61" s="690">
        <v>0.50461931400000004</v>
      </c>
      <c r="W61" s="690">
        <v>0.55473050400000001</v>
      </c>
      <c r="X61" s="690">
        <v>0.51069381899999999</v>
      </c>
      <c r="Y61" s="690">
        <v>0.41446704299999998</v>
      </c>
      <c r="Z61" s="690">
        <v>0.44846611400000003</v>
      </c>
      <c r="AA61" s="690">
        <v>0.54682485000000003</v>
      </c>
      <c r="AB61" s="690">
        <v>0.58206390299999999</v>
      </c>
      <c r="AC61" s="690">
        <v>0.71961809700000001</v>
      </c>
      <c r="AD61" s="690">
        <v>0.72080593199999998</v>
      </c>
      <c r="AE61" s="690">
        <v>0.840014967</v>
      </c>
      <c r="AF61" s="690">
        <v>0.76626838600000002</v>
      </c>
      <c r="AG61" s="690">
        <v>0.78967364900000003</v>
      </c>
      <c r="AH61" s="690">
        <v>0.77788214099999997</v>
      </c>
      <c r="AI61" s="690">
        <v>0.66313550700000001</v>
      </c>
      <c r="AJ61" s="690">
        <v>0.60373613299999995</v>
      </c>
      <c r="AK61" s="690">
        <v>0.59488144899999995</v>
      </c>
      <c r="AL61" s="690">
        <v>0.67429821899999998</v>
      </c>
      <c r="AM61" s="690">
        <v>0.72393338900000004</v>
      </c>
      <c r="AN61" s="690">
        <v>0.73092179899999998</v>
      </c>
      <c r="AO61" s="690">
        <v>0.92169114900000004</v>
      </c>
      <c r="AP61" s="690">
        <v>1.0209650079999999</v>
      </c>
      <c r="AQ61" s="690">
        <v>1.1713078830000001</v>
      </c>
      <c r="AR61" s="690">
        <v>0.95376200499999997</v>
      </c>
      <c r="AS61" s="690">
        <v>0.99153979299999995</v>
      </c>
      <c r="AT61" s="690">
        <v>0.96707993299999995</v>
      </c>
      <c r="AU61" s="690">
        <v>0.94936019999999999</v>
      </c>
      <c r="AV61" s="690">
        <v>0.93529859999999998</v>
      </c>
      <c r="AW61" s="690">
        <v>0.788427663</v>
      </c>
      <c r="AX61" s="690">
        <v>0.84167175800000005</v>
      </c>
      <c r="AY61" s="690">
        <v>0.83626009599999995</v>
      </c>
      <c r="AZ61" s="690">
        <v>0.98755490000000001</v>
      </c>
      <c r="BA61" s="690">
        <v>1.1862649999999999</v>
      </c>
      <c r="BB61" s="691">
        <v>1.2975779999999999</v>
      </c>
      <c r="BC61" s="691">
        <v>1.343399</v>
      </c>
      <c r="BD61" s="691">
        <v>1.047566</v>
      </c>
      <c r="BE61" s="691">
        <v>1.2091320000000001</v>
      </c>
      <c r="BF61" s="691">
        <v>1.185052</v>
      </c>
      <c r="BG61" s="691">
        <v>1.1055269999999999</v>
      </c>
      <c r="BH61" s="691">
        <v>1.0639160000000001</v>
      </c>
      <c r="BI61" s="691">
        <v>0.9160855</v>
      </c>
      <c r="BJ61" s="691">
        <v>0.92290859999999997</v>
      </c>
      <c r="BK61" s="691">
        <v>1.0880000000000001</v>
      </c>
      <c r="BL61" s="691">
        <v>1.193146</v>
      </c>
      <c r="BM61" s="691">
        <v>1.5533410000000001</v>
      </c>
      <c r="BN61" s="691">
        <v>1.660849</v>
      </c>
      <c r="BO61" s="691">
        <v>1.7572669999999999</v>
      </c>
      <c r="BP61" s="691">
        <v>1.428048</v>
      </c>
      <c r="BQ61" s="691">
        <v>1.5515330000000001</v>
      </c>
      <c r="BR61" s="691">
        <v>1.502186</v>
      </c>
      <c r="BS61" s="691">
        <v>1.38584</v>
      </c>
      <c r="BT61" s="691">
        <v>1.3024469999999999</v>
      </c>
      <c r="BU61" s="691">
        <v>1.105888</v>
      </c>
      <c r="BV61" s="691">
        <v>1.047785</v>
      </c>
    </row>
    <row r="62" spans="1:74" ht="11.15" customHeight="1" x14ac:dyDescent="0.25">
      <c r="A62" s="499" t="s">
        <v>1239</v>
      </c>
      <c r="B62" s="500" t="s">
        <v>1306</v>
      </c>
      <c r="C62" s="690">
        <v>0.47530421099999998</v>
      </c>
      <c r="D62" s="690">
        <v>0.25676259400000001</v>
      </c>
      <c r="E62" s="690">
        <v>0.218893579</v>
      </c>
      <c r="F62" s="690">
        <v>0.23075362799999999</v>
      </c>
      <c r="G62" s="690">
        <v>0.22717443200000001</v>
      </c>
      <c r="H62" s="690">
        <v>0.33799332599999998</v>
      </c>
      <c r="I62" s="690">
        <v>0.35617348100000001</v>
      </c>
      <c r="J62" s="690">
        <v>0.36540869399999998</v>
      </c>
      <c r="K62" s="690">
        <v>0.40646457499999999</v>
      </c>
      <c r="L62" s="690">
        <v>0.25227106100000002</v>
      </c>
      <c r="M62" s="690">
        <v>0.16104269700000001</v>
      </c>
      <c r="N62" s="690">
        <v>0.263396293</v>
      </c>
      <c r="O62" s="690">
        <v>0.29953679900000002</v>
      </c>
      <c r="P62" s="690">
        <v>0.27181545699999998</v>
      </c>
      <c r="Q62" s="690">
        <v>0.25539806799999998</v>
      </c>
      <c r="R62" s="690">
        <v>0.248568759</v>
      </c>
      <c r="S62" s="690">
        <v>0.30766470200000001</v>
      </c>
      <c r="T62" s="690">
        <v>0.30005527599999998</v>
      </c>
      <c r="U62" s="690">
        <v>0.26412963</v>
      </c>
      <c r="V62" s="690">
        <v>0.25727915899999998</v>
      </c>
      <c r="W62" s="690">
        <v>0.25382717799999999</v>
      </c>
      <c r="X62" s="690">
        <v>0.18012288800000001</v>
      </c>
      <c r="Y62" s="690">
        <v>0.240702637</v>
      </c>
      <c r="Z62" s="690">
        <v>0.26434848</v>
      </c>
      <c r="AA62" s="690">
        <v>0.32871497500000002</v>
      </c>
      <c r="AB62" s="690">
        <v>0.32186183499999999</v>
      </c>
      <c r="AC62" s="690">
        <v>0.23731821</v>
      </c>
      <c r="AD62" s="690">
        <v>0.23033708999999999</v>
      </c>
      <c r="AE62" s="690">
        <v>0.22762326699999999</v>
      </c>
      <c r="AF62" s="690">
        <v>0.32043117300000001</v>
      </c>
      <c r="AG62" s="690">
        <v>0.35011255299999999</v>
      </c>
      <c r="AH62" s="690">
        <v>0.32210138799999999</v>
      </c>
      <c r="AI62" s="690">
        <v>0.23306622799999999</v>
      </c>
      <c r="AJ62" s="690">
        <v>0.23175489499999999</v>
      </c>
      <c r="AK62" s="690">
        <v>0.20749246499999999</v>
      </c>
      <c r="AL62" s="690">
        <v>0.25211278100000001</v>
      </c>
      <c r="AM62" s="690">
        <v>0.246043552</v>
      </c>
      <c r="AN62" s="690">
        <v>0.33224394000000002</v>
      </c>
      <c r="AO62" s="690">
        <v>0.21904469800000001</v>
      </c>
      <c r="AP62" s="690">
        <v>0.25275555500000002</v>
      </c>
      <c r="AQ62" s="690">
        <v>0.233197771</v>
      </c>
      <c r="AR62" s="690">
        <v>0.24722493700000001</v>
      </c>
      <c r="AS62" s="690">
        <v>0.21845742000000001</v>
      </c>
      <c r="AT62" s="690">
        <v>0.23033747199999999</v>
      </c>
      <c r="AU62" s="690">
        <v>0.217525633</v>
      </c>
      <c r="AV62" s="690">
        <v>0.189773573</v>
      </c>
      <c r="AW62" s="690">
        <v>0.181476268</v>
      </c>
      <c r="AX62" s="690">
        <v>0.21866909000000001</v>
      </c>
      <c r="AY62" s="690">
        <v>0.24788776600000001</v>
      </c>
      <c r="AZ62" s="690">
        <v>0.30937510000000001</v>
      </c>
      <c r="BA62" s="690">
        <v>0.22589980000000001</v>
      </c>
      <c r="BB62" s="691">
        <v>0.24488480000000001</v>
      </c>
      <c r="BC62" s="691">
        <v>0.25044319999999998</v>
      </c>
      <c r="BD62" s="691">
        <v>0.30149999999999999</v>
      </c>
      <c r="BE62" s="691">
        <v>0.27745599999999998</v>
      </c>
      <c r="BF62" s="691">
        <v>0.267681</v>
      </c>
      <c r="BG62" s="691">
        <v>0.23424890000000001</v>
      </c>
      <c r="BH62" s="691">
        <v>0.2028326</v>
      </c>
      <c r="BI62" s="691">
        <v>0.20918310000000001</v>
      </c>
      <c r="BJ62" s="691">
        <v>0.2478225</v>
      </c>
      <c r="BK62" s="691">
        <v>0.25997130000000002</v>
      </c>
      <c r="BL62" s="691">
        <v>0.3148957</v>
      </c>
      <c r="BM62" s="691">
        <v>0.21570210000000001</v>
      </c>
      <c r="BN62" s="691">
        <v>0.24899080000000001</v>
      </c>
      <c r="BO62" s="691">
        <v>0.2443003</v>
      </c>
      <c r="BP62" s="691">
        <v>0.30195959999999999</v>
      </c>
      <c r="BQ62" s="691">
        <v>0.28619070000000002</v>
      </c>
      <c r="BR62" s="691">
        <v>0.2726208</v>
      </c>
      <c r="BS62" s="691">
        <v>0.23412079999999999</v>
      </c>
      <c r="BT62" s="691">
        <v>0.21612410000000001</v>
      </c>
      <c r="BU62" s="691">
        <v>0.20495840000000001</v>
      </c>
      <c r="BV62" s="691">
        <v>0.2443485</v>
      </c>
    </row>
    <row r="63" spans="1:74" ht="11.15" customHeight="1" x14ac:dyDescent="0.25">
      <c r="A63" s="499" t="s">
        <v>1240</v>
      </c>
      <c r="B63" s="502" t="s">
        <v>1206</v>
      </c>
      <c r="C63" s="690">
        <v>18.479005530999999</v>
      </c>
      <c r="D63" s="690">
        <v>15.765896995</v>
      </c>
      <c r="E63" s="690">
        <v>16.158583268000001</v>
      </c>
      <c r="F63" s="690">
        <v>17.447719404000001</v>
      </c>
      <c r="G63" s="690">
        <v>19.247164033000001</v>
      </c>
      <c r="H63" s="690">
        <v>21.307462213000001</v>
      </c>
      <c r="I63" s="690">
        <v>22.436938362999999</v>
      </c>
      <c r="J63" s="690">
        <v>22.905955103</v>
      </c>
      <c r="K63" s="690">
        <v>21.945413511000002</v>
      </c>
      <c r="L63" s="690">
        <v>20.493787356999999</v>
      </c>
      <c r="M63" s="690">
        <v>17.189080164</v>
      </c>
      <c r="N63" s="690">
        <v>16.804566872999999</v>
      </c>
      <c r="O63" s="690">
        <v>17.234951478999999</v>
      </c>
      <c r="P63" s="690">
        <v>15.439297942</v>
      </c>
      <c r="Q63" s="690">
        <v>16.724844886</v>
      </c>
      <c r="R63" s="690">
        <v>17.460773601</v>
      </c>
      <c r="S63" s="690">
        <v>21.140721757000001</v>
      </c>
      <c r="T63" s="690">
        <v>21.858073473000001</v>
      </c>
      <c r="U63" s="690">
        <v>23.042646214000001</v>
      </c>
      <c r="V63" s="690">
        <v>23.079669069000001</v>
      </c>
      <c r="W63" s="690">
        <v>21.929921920000002</v>
      </c>
      <c r="X63" s="690">
        <v>21.108250143999999</v>
      </c>
      <c r="Y63" s="690">
        <v>16.510266012999999</v>
      </c>
      <c r="Z63" s="690">
        <v>16.587718298999999</v>
      </c>
      <c r="AA63" s="690">
        <v>17.496048895000001</v>
      </c>
      <c r="AB63" s="690">
        <v>16.547258066000001</v>
      </c>
      <c r="AC63" s="690">
        <v>18.556735601</v>
      </c>
      <c r="AD63" s="690">
        <v>18.473053796999999</v>
      </c>
      <c r="AE63" s="690">
        <v>19.591305849000001</v>
      </c>
      <c r="AF63" s="690">
        <v>22.079839675999999</v>
      </c>
      <c r="AG63" s="690">
        <v>23.585553228999999</v>
      </c>
      <c r="AH63" s="690">
        <v>23.985410366</v>
      </c>
      <c r="AI63" s="690">
        <v>21.761634507</v>
      </c>
      <c r="AJ63" s="690">
        <v>21.066986453999998</v>
      </c>
      <c r="AK63" s="690">
        <v>17.572468813</v>
      </c>
      <c r="AL63" s="690">
        <v>17.124044854000001</v>
      </c>
      <c r="AM63" s="690">
        <v>16.804368161999999</v>
      </c>
      <c r="AN63" s="690">
        <v>16.115761710000001</v>
      </c>
      <c r="AO63" s="690">
        <v>17.382192007</v>
      </c>
      <c r="AP63" s="690">
        <v>17.849476817999999</v>
      </c>
      <c r="AQ63" s="690">
        <v>20.732965871000001</v>
      </c>
      <c r="AR63" s="690">
        <v>21.620557905999998</v>
      </c>
      <c r="AS63" s="690">
        <v>23.297004763</v>
      </c>
      <c r="AT63" s="690">
        <v>24.194448175000002</v>
      </c>
      <c r="AU63" s="690">
        <v>21.428461810000002</v>
      </c>
      <c r="AV63" s="690">
        <v>19.067164118000001</v>
      </c>
      <c r="AW63" s="690">
        <v>16.214493053000002</v>
      </c>
      <c r="AX63" s="690">
        <v>17.494609452999999</v>
      </c>
      <c r="AY63" s="690">
        <v>18.331179174999999</v>
      </c>
      <c r="AZ63" s="690">
        <v>16.476469999999999</v>
      </c>
      <c r="BA63" s="690">
        <v>16.837409999999998</v>
      </c>
      <c r="BB63" s="691">
        <v>17.339559999999999</v>
      </c>
      <c r="BC63" s="691">
        <v>20.526509999999998</v>
      </c>
      <c r="BD63" s="691">
        <v>22.570360000000001</v>
      </c>
      <c r="BE63" s="691">
        <v>23.44211</v>
      </c>
      <c r="BF63" s="691">
        <v>23.149539999999998</v>
      </c>
      <c r="BG63" s="691">
        <v>20.48565</v>
      </c>
      <c r="BH63" s="691">
        <v>18.664149999999999</v>
      </c>
      <c r="BI63" s="691">
        <v>16.55931</v>
      </c>
      <c r="BJ63" s="691">
        <v>17.396699999999999</v>
      </c>
      <c r="BK63" s="691">
        <v>18.234030000000001</v>
      </c>
      <c r="BL63" s="691">
        <v>15.78472</v>
      </c>
      <c r="BM63" s="691">
        <v>16.187639999999998</v>
      </c>
      <c r="BN63" s="691">
        <v>18.42399</v>
      </c>
      <c r="BO63" s="691">
        <v>21.671880000000002</v>
      </c>
      <c r="BP63" s="691">
        <v>22.912430000000001</v>
      </c>
      <c r="BQ63" s="691">
        <v>23.915220000000001</v>
      </c>
      <c r="BR63" s="691">
        <v>23.575859999999999</v>
      </c>
      <c r="BS63" s="691">
        <v>21.420089999999998</v>
      </c>
      <c r="BT63" s="691">
        <v>19.329350000000002</v>
      </c>
      <c r="BU63" s="691">
        <v>17.086870000000001</v>
      </c>
      <c r="BV63" s="691">
        <v>17.85435</v>
      </c>
    </row>
    <row r="64" spans="1:74" ht="11.15" customHeight="1" x14ac:dyDescent="0.25">
      <c r="A64" s="504" t="s">
        <v>1241</v>
      </c>
      <c r="B64" s="505" t="s">
        <v>1307</v>
      </c>
      <c r="C64" s="521">
        <v>18.363130559999998</v>
      </c>
      <c r="D64" s="521">
        <v>15.826472235000001</v>
      </c>
      <c r="E64" s="521">
        <v>16.278246847999998</v>
      </c>
      <c r="F64" s="521">
        <v>17.711586797999999</v>
      </c>
      <c r="G64" s="521">
        <v>19.428465406000001</v>
      </c>
      <c r="H64" s="521">
        <v>21.88427656</v>
      </c>
      <c r="I64" s="521">
        <v>23.036603484</v>
      </c>
      <c r="J64" s="521">
        <v>23.380439787</v>
      </c>
      <c r="K64" s="521">
        <v>22.410714125999998</v>
      </c>
      <c r="L64" s="521">
        <v>20.809480074</v>
      </c>
      <c r="M64" s="521">
        <v>17.380886527000001</v>
      </c>
      <c r="N64" s="521">
        <v>16.748185887999998</v>
      </c>
      <c r="O64" s="521">
        <v>16.993473872999999</v>
      </c>
      <c r="P64" s="521">
        <v>15.458794465</v>
      </c>
      <c r="Q64" s="521">
        <v>16.921371906000001</v>
      </c>
      <c r="R64" s="521">
        <v>17.218828579</v>
      </c>
      <c r="S64" s="521">
        <v>18.425262197999999</v>
      </c>
      <c r="T64" s="521">
        <v>19.149861392999998</v>
      </c>
      <c r="U64" s="521">
        <v>23.17232332</v>
      </c>
      <c r="V64" s="521">
        <v>23.018677748000002</v>
      </c>
      <c r="W64" s="521">
        <v>21.777347352</v>
      </c>
      <c r="X64" s="521">
        <v>21.406691666</v>
      </c>
      <c r="Y64" s="521">
        <v>16.356203128000001</v>
      </c>
      <c r="Z64" s="521">
        <v>16.558428420999999</v>
      </c>
      <c r="AA64" s="521">
        <v>16.507785758000001</v>
      </c>
      <c r="AB64" s="521">
        <v>16.028266527</v>
      </c>
      <c r="AC64" s="521">
        <v>18.044786245000001</v>
      </c>
      <c r="AD64" s="521">
        <v>17.856468715999998</v>
      </c>
      <c r="AE64" s="521">
        <v>16.974480568000001</v>
      </c>
      <c r="AF64" s="521">
        <v>19.535740779000001</v>
      </c>
      <c r="AG64" s="521">
        <v>24.312963581000002</v>
      </c>
      <c r="AH64" s="521">
        <v>24.519318463000001</v>
      </c>
      <c r="AI64" s="521">
        <v>22.056185699</v>
      </c>
      <c r="AJ64" s="521">
        <v>21.151600407</v>
      </c>
      <c r="AK64" s="521">
        <v>17.629048668999999</v>
      </c>
      <c r="AL64" s="521">
        <v>17.308174295000001</v>
      </c>
      <c r="AM64" s="521">
        <v>16.818998299</v>
      </c>
      <c r="AN64" s="521">
        <v>16.025104314</v>
      </c>
      <c r="AO64" s="521">
        <v>17.766761461000002</v>
      </c>
      <c r="AP64" s="521">
        <v>17.351044902000002</v>
      </c>
      <c r="AQ64" s="521">
        <v>18.413077734000002</v>
      </c>
      <c r="AR64" s="521">
        <v>19.247373748000001</v>
      </c>
      <c r="AS64" s="521">
        <v>23.919130979999998</v>
      </c>
      <c r="AT64" s="521">
        <v>25.250953179</v>
      </c>
      <c r="AU64" s="521">
        <v>21.930769128000001</v>
      </c>
      <c r="AV64" s="521">
        <v>20.841030876000001</v>
      </c>
      <c r="AW64" s="521">
        <v>16.513093328</v>
      </c>
      <c r="AX64" s="521">
        <v>17.73018647</v>
      </c>
      <c r="AY64" s="521">
        <v>17.805961634999999</v>
      </c>
      <c r="AZ64" s="521">
        <v>16.115179781999998</v>
      </c>
      <c r="BA64" s="521">
        <v>17.876737159000001</v>
      </c>
      <c r="BB64" s="522">
        <v>16.88064</v>
      </c>
      <c r="BC64" s="522">
        <v>19.776309999999999</v>
      </c>
      <c r="BD64" s="522">
        <v>21.48724</v>
      </c>
      <c r="BE64" s="522">
        <v>22.972930000000002</v>
      </c>
      <c r="BF64" s="522">
        <v>23.09684</v>
      </c>
      <c r="BG64" s="522">
        <v>21.25797</v>
      </c>
      <c r="BH64" s="522">
        <v>19.30097</v>
      </c>
      <c r="BI64" s="522">
        <v>16.276890000000002</v>
      </c>
      <c r="BJ64" s="522">
        <v>16.522130000000001</v>
      </c>
      <c r="BK64" s="522">
        <v>16.924479999999999</v>
      </c>
      <c r="BL64" s="522">
        <v>15.185499999999999</v>
      </c>
      <c r="BM64" s="522">
        <v>16.541070000000001</v>
      </c>
      <c r="BN64" s="522">
        <v>17.09731</v>
      </c>
      <c r="BO64" s="522">
        <v>20.135210000000001</v>
      </c>
      <c r="BP64" s="522">
        <v>21.75301</v>
      </c>
      <c r="BQ64" s="522">
        <v>23.259180000000001</v>
      </c>
      <c r="BR64" s="522">
        <v>23.400079999999999</v>
      </c>
      <c r="BS64" s="522">
        <v>21.552700000000002</v>
      </c>
      <c r="BT64" s="522">
        <v>19.626000000000001</v>
      </c>
      <c r="BU64" s="522">
        <v>16.551210000000001</v>
      </c>
      <c r="BV64" s="522">
        <v>16.838159999999998</v>
      </c>
    </row>
    <row r="65" spans="1:74" ht="12" customHeight="1" x14ac:dyDescent="0.3">
      <c r="A65" s="493"/>
      <c r="B65" s="812" t="s">
        <v>1366</v>
      </c>
      <c r="C65" s="813"/>
      <c r="D65" s="813"/>
      <c r="E65" s="813"/>
      <c r="F65" s="813"/>
      <c r="G65" s="813"/>
      <c r="H65" s="813"/>
      <c r="I65" s="813"/>
      <c r="J65" s="813"/>
      <c r="K65" s="813"/>
      <c r="L65" s="813"/>
      <c r="M65" s="813"/>
      <c r="N65" s="813"/>
      <c r="O65" s="813"/>
      <c r="P65" s="813"/>
      <c r="Q65" s="813"/>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727"/>
      <c r="AZ65" s="727"/>
      <c r="BA65" s="727"/>
      <c r="BB65" s="727"/>
      <c r="BC65" s="727"/>
      <c r="BD65" s="727"/>
      <c r="BE65" s="727"/>
      <c r="BF65" s="727"/>
      <c r="BG65" s="727"/>
      <c r="BH65" s="727"/>
      <c r="BI65" s="727"/>
      <c r="BJ65" s="506"/>
      <c r="BK65" s="506"/>
      <c r="BL65" s="506"/>
      <c r="BM65" s="506"/>
      <c r="BN65" s="506"/>
      <c r="BO65" s="506"/>
      <c r="BP65" s="506"/>
      <c r="BQ65" s="506"/>
      <c r="BR65" s="506"/>
      <c r="BS65" s="506"/>
      <c r="BT65" s="506"/>
      <c r="BU65" s="506"/>
      <c r="BV65" s="506"/>
    </row>
    <row r="66" spans="1:74" ht="12" customHeight="1" x14ac:dyDescent="0.3">
      <c r="A66" s="493"/>
      <c r="B66" s="812" t="s">
        <v>1367</v>
      </c>
      <c r="C66" s="813"/>
      <c r="D66" s="813"/>
      <c r="E66" s="813"/>
      <c r="F66" s="813"/>
      <c r="G66" s="813"/>
      <c r="H66" s="813"/>
      <c r="I66" s="813"/>
      <c r="J66" s="813"/>
      <c r="K66" s="813"/>
      <c r="L66" s="813"/>
      <c r="M66" s="813"/>
      <c r="N66" s="813"/>
      <c r="O66" s="813"/>
      <c r="P66" s="813"/>
      <c r="Q66" s="813"/>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11"/>
      <c r="BE66" s="611"/>
      <c r="BF66" s="611"/>
      <c r="BG66" s="506"/>
      <c r="BH66" s="506"/>
      <c r="BI66" s="506"/>
      <c r="BJ66" s="506"/>
      <c r="BK66" s="506"/>
      <c r="BL66" s="506"/>
      <c r="BM66" s="506"/>
      <c r="BN66" s="506"/>
      <c r="BO66" s="506"/>
      <c r="BP66" s="506"/>
      <c r="BQ66" s="506"/>
      <c r="BR66" s="506"/>
      <c r="BS66" s="506"/>
      <c r="BT66" s="506"/>
      <c r="BU66" s="506"/>
      <c r="BV66" s="506"/>
    </row>
    <row r="67" spans="1:74" ht="12" customHeight="1" x14ac:dyDescent="0.3">
      <c r="A67" s="507"/>
      <c r="B67" s="812" t="s">
        <v>1368</v>
      </c>
      <c r="C67" s="813"/>
      <c r="D67" s="813"/>
      <c r="E67" s="813"/>
      <c r="F67" s="813"/>
      <c r="G67" s="813"/>
      <c r="H67" s="813"/>
      <c r="I67" s="813"/>
      <c r="J67" s="813"/>
      <c r="K67" s="813"/>
      <c r="L67" s="813"/>
      <c r="M67" s="813"/>
      <c r="N67" s="813"/>
      <c r="O67" s="813"/>
      <c r="P67" s="813"/>
      <c r="Q67" s="813"/>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12"/>
      <c r="BE67" s="612"/>
      <c r="BF67" s="612"/>
      <c r="BG67" s="508"/>
      <c r="BH67" s="508"/>
      <c r="BI67" s="508"/>
      <c r="BJ67" s="508"/>
      <c r="BK67" s="508"/>
      <c r="BL67" s="508"/>
      <c r="BM67" s="508"/>
      <c r="BN67" s="508"/>
      <c r="BO67" s="508"/>
      <c r="BP67" s="508"/>
      <c r="BQ67" s="508"/>
      <c r="BR67" s="508"/>
      <c r="BS67" s="508"/>
      <c r="BT67" s="508"/>
      <c r="BU67" s="508"/>
      <c r="BV67" s="508"/>
    </row>
    <row r="68" spans="1:74" ht="12" customHeight="1" x14ac:dyDescent="0.3">
      <c r="A68" s="507"/>
      <c r="B68" s="812" t="s">
        <v>1369</v>
      </c>
      <c r="C68" s="813"/>
      <c r="D68" s="813"/>
      <c r="E68" s="813"/>
      <c r="F68" s="813"/>
      <c r="G68" s="813"/>
      <c r="H68" s="813"/>
      <c r="I68" s="813"/>
      <c r="J68" s="813"/>
      <c r="K68" s="813"/>
      <c r="L68" s="813"/>
      <c r="M68" s="813"/>
      <c r="N68" s="813"/>
      <c r="O68" s="813"/>
      <c r="P68" s="813"/>
      <c r="Q68" s="813"/>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12"/>
      <c r="BE68" s="612"/>
      <c r="BF68" s="612"/>
      <c r="BG68" s="508"/>
      <c r="BH68" s="508"/>
      <c r="BI68" s="508"/>
      <c r="BJ68" s="508"/>
      <c r="BK68" s="508"/>
      <c r="BL68" s="508"/>
      <c r="BM68" s="508"/>
      <c r="BN68" s="508"/>
      <c r="BO68" s="508"/>
      <c r="BP68" s="508"/>
      <c r="BQ68" s="508"/>
      <c r="BR68" s="508"/>
      <c r="BS68" s="508"/>
      <c r="BT68" s="508"/>
      <c r="BU68" s="508"/>
      <c r="BV68" s="508"/>
    </row>
    <row r="69" spans="1:74" ht="12" customHeight="1" x14ac:dyDescent="0.3">
      <c r="A69" s="507"/>
      <c r="B69" s="812" t="s">
        <v>1370</v>
      </c>
      <c r="C69" s="813"/>
      <c r="D69" s="813"/>
      <c r="E69" s="813"/>
      <c r="F69" s="813"/>
      <c r="G69" s="813"/>
      <c r="H69" s="813"/>
      <c r="I69" s="813"/>
      <c r="J69" s="813"/>
      <c r="K69" s="813"/>
      <c r="L69" s="813"/>
      <c r="M69" s="813"/>
      <c r="N69" s="813"/>
      <c r="O69" s="813"/>
      <c r="P69" s="813"/>
      <c r="Q69" s="813"/>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12"/>
      <c r="BE69" s="612"/>
      <c r="BF69" s="612"/>
      <c r="BG69" s="508"/>
      <c r="BH69" s="508"/>
      <c r="BI69" s="508"/>
      <c r="BJ69" s="508"/>
      <c r="BK69" s="508"/>
      <c r="BL69" s="508"/>
      <c r="BM69" s="508"/>
      <c r="BN69" s="508"/>
      <c r="BO69" s="508"/>
      <c r="BP69" s="508"/>
      <c r="BQ69" s="508"/>
      <c r="BR69" s="508"/>
      <c r="BS69" s="508"/>
      <c r="BT69" s="508"/>
      <c r="BU69" s="508"/>
      <c r="BV69" s="508"/>
    </row>
    <row r="70" spans="1:74" ht="12" customHeight="1" x14ac:dyDescent="0.3">
      <c r="A70" s="507"/>
      <c r="B70" s="812" t="s">
        <v>1371</v>
      </c>
      <c r="C70" s="813"/>
      <c r="D70" s="813"/>
      <c r="E70" s="813"/>
      <c r="F70" s="813"/>
      <c r="G70" s="813"/>
      <c r="H70" s="813"/>
      <c r="I70" s="813"/>
      <c r="J70" s="813"/>
      <c r="K70" s="813"/>
      <c r="L70" s="813"/>
      <c r="M70" s="813"/>
      <c r="N70" s="813"/>
      <c r="O70" s="813"/>
      <c r="P70" s="813"/>
      <c r="Q70" s="813"/>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12"/>
      <c r="BE70" s="612"/>
      <c r="BF70" s="612"/>
      <c r="BG70" s="508"/>
      <c r="BH70" s="508"/>
      <c r="BI70" s="508"/>
      <c r="BJ70" s="508"/>
      <c r="BK70" s="508"/>
      <c r="BL70" s="508"/>
      <c r="BM70" s="508"/>
      <c r="BN70" s="508"/>
      <c r="BO70" s="508"/>
      <c r="BP70" s="508"/>
      <c r="BQ70" s="508"/>
      <c r="BR70" s="508"/>
      <c r="BS70" s="508"/>
      <c r="BT70" s="508"/>
      <c r="BU70" s="508"/>
      <c r="BV70" s="508"/>
    </row>
    <row r="71" spans="1:74" ht="12" customHeight="1" x14ac:dyDescent="0.3">
      <c r="A71" s="507"/>
      <c r="B71" s="815" t="str">
        <f>"Notes: "&amp;"EIA completed modeling and analysis for this report on " &amp;Dates!D2&amp;"."</f>
        <v>Notes: EIA completed modeling and analysis for this report on Thursday April 7, 2022.</v>
      </c>
      <c r="C71" s="816"/>
      <c r="D71" s="816"/>
      <c r="E71" s="816"/>
      <c r="F71" s="816"/>
      <c r="G71" s="816"/>
      <c r="H71" s="816"/>
      <c r="I71" s="816"/>
      <c r="J71" s="816"/>
      <c r="K71" s="816"/>
      <c r="L71" s="816"/>
      <c r="M71" s="816"/>
      <c r="N71" s="816"/>
      <c r="O71" s="816"/>
      <c r="P71" s="816"/>
      <c r="Q71" s="816"/>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612"/>
      <c r="BE71" s="612"/>
      <c r="BF71" s="612"/>
      <c r="BG71" s="723"/>
      <c r="BH71" s="723"/>
      <c r="BI71" s="723"/>
      <c r="BJ71" s="723"/>
      <c r="BK71" s="723"/>
      <c r="BL71" s="723"/>
      <c r="BM71" s="723"/>
      <c r="BN71" s="723"/>
      <c r="BO71" s="723"/>
      <c r="BP71" s="723"/>
      <c r="BQ71" s="723"/>
      <c r="BR71" s="723"/>
      <c r="BS71" s="723"/>
      <c r="BT71" s="723"/>
      <c r="BU71" s="723"/>
      <c r="BV71" s="723"/>
    </row>
    <row r="72" spans="1:74" ht="12" customHeight="1" x14ac:dyDescent="0.3">
      <c r="A72" s="507"/>
      <c r="B72" s="748" t="s">
        <v>351</v>
      </c>
      <c r="C72" s="755"/>
      <c r="D72" s="755"/>
      <c r="E72" s="755"/>
      <c r="F72" s="755"/>
      <c r="G72" s="755"/>
      <c r="H72" s="755"/>
      <c r="I72" s="755"/>
      <c r="J72" s="755"/>
      <c r="K72" s="755"/>
      <c r="L72" s="755"/>
      <c r="M72" s="755"/>
      <c r="N72" s="755"/>
      <c r="O72" s="755"/>
      <c r="P72" s="755"/>
      <c r="Q72" s="755"/>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612"/>
      <c r="BE72" s="612"/>
      <c r="BF72" s="612"/>
      <c r="BG72" s="723"/>
      <c r="BH72" s="723"/>
      <c r="BI72" s="723"/>
      <c r="BJ72" s="723"/>
      <c r="BK72" s="723"/>
      <c r="BL72" s="723"/>
      <c r="BM72" s="723"/>
      <c r="BN72" s="723"/>
      <c r="BO72" s="723"/>
      <c r="BP72" s="723"/>
      <c r="BQ72" s="723"/>
      <c r="BR72" s="723"/>
      <c r="BS72" s="723"/>
      <c r="BT72" s="723"/>
      <c r="BU72" s="723"/>
      <c r="BV72" s="723"/>
    </row>
    <row r="73" spans="1:74" ht="12" customHeight="1" x14ac:dyDescent="0.3">
      <c r="A73" s="507"/>
      <c r="B73" s="815" t="s">
        <v>1365</v>
      </c>
      <c r="C73" s="817"/>
      <c r="D73" s="817"/>
      <c r="E73" s="817"/>
      <c r="F73" s="817"/>
      <c r="G73" s="817"/>
      <c r="H73" s="817"/>
      <c r="I73" s="817"/>
      <c r="J73" s="817"/>
      <c r="K73" s="817"/>
      <c r="L73" s="817"/>
      <c r="M73" s="817"/>
      <c r="N73" s="817"/>
      <c r="O73" s="817"/>
      <c r="P73" s="817"/>
      <c r="Q73" s="817"/>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3"/>
      <c r="AZ73" s="723"/>
      <c r="BA73" s="723"/>
      <c r="BB73" s="723"/>
      <c r="BC73" s="723"/>
      <c r="BD73" s="612"/>
      <c r="BE73" s="612"/>
      <c r="BF73" s="612"/>
      <c r="BG73" s="723"/>
      <c r="BH73" s="723"/>
      <c r="BI73" s="723"/>
      <c r="BJ73" s="723"/>
      <c r="BK73" s="723"/>
      <c r="BL73" s="723"/>
      <c r="BM73" s="723"/>
      <c r="BN73" s="723"/>
      <c r="BO73" s="723"/>
      <c r="BP73" s="723"/>
      <c r="BQ73" s="723"/>
      <c r="BR73" s="723"/>
      <c r="BS73" s="723"/>
      <c r="BT73" s="723"/>
      <c r="BU73" s="723"/>
      <c r="BV73" s="723"/>
    </row>
    <row r="74" spans="1:74" ht="12" customHeight="1" x14ac:dyDescent="0.3">
      <c r="A74" s="507"/>
      <c r="B74" s="811" t="s">
        <v>1356</v>
      </c>
      <c r="C74" s="811"/>
      <c r="D74" s="811"/>
      <c r="E74" s="811"/>
      <c r="F74" s="811"/>
      <c r="G74" s="811"/>
      <c r="H74" s="811"/>
      <c r="I74" s="811"/>
      <c r="J74" s="811"/>
      <c r="K74" s="811"/>
      <c r="L74" s="811"/>
      <c r="M74" s="811"/>
      <c r="N74" s="811"/>
      <c r="O74" s="811"/>
      <c r="P74" s="811"/>
      <c r="Q74" s="811"/>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12"/>
      <c r="BE74" s="612"/>
      <c r="BF74" s="612"/>
      <c r="BG74" s="508"/>
      <c r="BH74" s="508"/>
      <c r="BI74" s="508"/>
      <c r="BJ74" s="508"/>
      <c r="BK74" s="508"/>
      <c r="BL74" s="508"/>
      <c r="BM74" s="508"/>
      <c r="BN74" s="508"/>
      <c r="BO74" s="508"/>
      <c r="BP74" s="508"/>
      <c r="BQ74" s="508"/>
      <c r="BR74" s="508"/>
      <c r="BS74" s="508"/>
      <c r="BT74" s="508"/>
      <c r="BU74" s="508"/>
      <c r="BV74" s="508"/>
    </row>
    <row r="75" spans="1:74" ht="12" customHeight="1" x14ac:dyDescent="0.3">
      <c r="A75" s="507"/>
      <c r="B75" s="811"/>
      <c r="C75" s="811"/>
      <c r="D75" s="811"/>
      <c r="E75" s="811"/>
      <c r="F75" s="811"/>
      <c r="G75" s="811"/>
      <c r="H75" s="811"/>
      <c r="I75" s="811"/>
      <c r="J75" s="811"/>
      <c r="K75" s="811"/>
      <c r="L75" s="811"/>
      <c r="M75" s="811"/>
      <c r="N75" s="811"/>
      <c r="O75" s="811"/>
      <c r="P75" s="811"/>
      <c r="Q75" s="811"/>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12"/>
      <c r="BE75" s="612"/>
      <c r="BF75" s="612"/>
      <c r="BG75" s="508"/>
      <c r="BH75" s="508"/>
      <c r="BI75" s="508"/>
      <c r="BJ75" s="508"/>
      <c r="BK75" s="508"/>
      <c r="BL75" s="508"/>
      <c r="BM75" s="508"/>
      <c r="BN75" s="508"/>
      <c r="BO75" s="508"/>
      <c r="BP75" s="508"/>
      <c r="BQ75" s="508"/>
      <c r="BR75" s="508"/>
      <c r="BS75" s="508"/>
      <c r="BT75" s="508"/>
      <c r="BU75" s="508"/>
      <c r="BV75" s="508"/>
    </row>
    <row r="76" spans="1:74" ht="12" customHeight="1" x14ac:dyDescent="0.25">
      <c r="A76" s="507"/>
      <c r="B76" s="763" t="s">
        <v>1362</v>
      </c>
      <c r="C76" s="734"/>
      <c r="D76" s="734"/>
      <c r="E76" s="734"/>
      <c r="F76" s="734"/>
      <c r="G76" s="734"/>
      <c r="H76" s="734"/>
      <c r="I76" s="734"/>
      <c r="J76" s="734"/>
      <c r="K76" s="734"/>
      <c r="L76" s="734"/>
      <c r="M76" s="734"/>
      <c r="N76" s="734"/>
      <c r="O76" s="734"/>
      <c r="P76" s="734"/>
      <c r="Q76" s="734"/>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598"/>
      <c r="BE76" s="598"/>
      <c r="BF76" s="598"/>
      <c r="BG76" s="511"/>
      <c r="BH76" s="511"/>
      <c r="BI76" s="511"/>
      <c r="BJ76" s="511"/>
      <c r="BK76" s="510"/>
      <c r="BL76" s="511"/>
      <c r="BM76" s="511"/>
      <c r="BN76" s="511"/>
      <c r="BO76" s="511"/>
      <c r="BP76" s="511"/>
      <c r="BQ76" s="511"/>
      <c r="BR76" s="511"/>
      <c r="BS76" s="511"/>
      <c r="BT76" s="511"/>
      <c r="BU76" s="511"/>
      <c r="BV76" s="511"/>
    </row>
    <row r="77" spans="1:74" x14ac:dyDescent="0.25">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14"/>
      <c r="BE77" s="614"/>
      <c r="BF77" s="614"/>
      <c r="BG77" s="513"/>
      <c r="BH77" s="513"/>
      <c r="BI77" s="513"/>
      <c r="BJ77" s="513"/>
      <c r="BK77" s="513"/>
      <c r="BL77" s="513"/>
      <c r="BM77" s="513"/>
      <c r="BN77" s="513"/>
      <c r="BO77" s="513"/>
      <c r="BP77" s="513"/>
      <c r="BQ77" s="513"/>
      <c r="BR77" s="513"/>
      <c r="BS77" s="513"/>
      <c r="BT77" s="513"/>
      <c r="BU77" s="513"/>
      <c r="BV77" s="513"/>
    </row>
    <row r="78" spans="1:74" x14ac:dyDescent="0.25">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14"/>
      <c r="BE78" s="614"/>
      <c r="BF78" s="614"/>
      <c r="BG78" s="513"/>
      <c r="BH78" s="513"/>
      <c r="BI78" s="513"/>
      <c r="BJ78" s="513"/>
      <c r="BK78" s="513"/>
      <c r="BL78" s="513"/>
      <c r="BM78" s="513"/>
      <c r="BN78" s="513"/>
      <c r="BO78" s="513"/>
      <c r="BP78" s="513"/>
      <c r="BQ78" s="513"/>
      <c r="BR78" s="513"/>
      <c r="BS78" s="513"/>
      <c r="BT78" s="513"/>
      <c r="BU78" s="513"/>
      <c r="BV78" s="513"/>
    </row>
    <row r="79" spans="1:74" x14ac:dyDescent="0.25">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14"/>
      <c r="BE79" s="614"/>
      <c r="BF79" s="614"/>
      <c r="BG79" s="513"/>
      <c r="BH79" s="513"/>
      <c r="BI79" s="513"/>
      <c r="BJ79" s="513"/>
      <c r="BK79" s="513"/>
      <c r="BL79" s="513"/>
      <c r="BM79" s="513"/>
      <c r="BN79" s="513"/>
      <c r="BO79" s="513"/>
      <c r="BP79" s="513"/>
      <c r="BQ79" s="513"/>
      <c r="BR79" s="513"/>
      <c r="BS79" s="513"/>
      <c r="BT79" s="513"/>
      <c r="BU79" s="513"/>
      <c r="BV79" s="513"/>
    </row>
    <row r="81" spans="1:74" x14ac:dyDescent="0.25">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14"/>
      <c r="BE81" s="614"/>
      <c r="BF81" s="614"/>
      <c r="BG81" s="513"/>
      <c r="BH81" s="513"/>
      <c r="BI81" s="513"/>
      <c r="BJ81" s="513"/>
      <c r="BK81" s="513"/>
      <c r="BL81" s="513"/>
      <c r="BM81" s="513"/>
      <c r="BN81" s="513"/>
      <c r="BO81" s="513"/>
      <c r="BP81" s="513"/>
      <c r="BQ81" s="513"/>
      <c r="BR81" s="513"/>
      <c r="BS81" s="513"/>
      <c r="BT81" s="513"/>
      <c r="BU81" s="513"/>
      <c r="BV81" s="513"/>
    </row>
    <row r="82" spans="1:74" x14ac:dyDescent="0.25">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14"/>
      <c r="BE82" s="614"/>
      <c r="BF82" s="614"/>
      <c r="BG82" s="513"/>
      <c r="BH82" s="513"/>
      <c r="BI82" s="513"/>
      <c r="BJ82" s="513"/>
      <c r="BK82" s="513"/>
      <c r="BL82" s="513"/>
      <c r="BM82" s="513"/>
      <c r="BN82" s="513"/>
      <c r="BO82" s="513"/>
      <c r="BP82" s="513"/>
      <c r="BQ82" s="513"/>
      <c r="BR82" s="513"/>
      <c r="BS82" s="513"/>
      <c r="BT82" s="513"/>
      <c r="BU82" s="513"/>
      <c r="BV82" s="513"/>
    </row>
    <row r="83" spans="1:74" x14ac:dyDescent="0.25">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14"/>
      <c r="BE83" s="614"/>
      <c r="BF83" s="614"/>
      <c r="BG83" s="513"/>
      <c r="BH83" s="513"/>
      <c r="BI83" s="513"/>
      <c r="BJ83" s="513"/>
      <c r="BK83" s="513"/>
      <c r="BL83" s="513"/>
      <c r="BM83" s="513"/>
      <c r="BN83" s="513"/>
      <c r="BO83" s="513"/>
      <c r="BP83" s="513"/>
      <c r="BQ83" s="513"/>
      <c r="BR83" s="513"/>
      <c r="BS83" s="513"/>
      <c r="BT83" s="513"/>
      <c r="BU83" s="513"/>
      <c r="BV83" s="513"/>
    </row>
    <row r="84" spans="1:74" x14ac:dyDescent="0.25">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14"/>
      <c r="BE84" s="614"/>
      <c r="BF84" s="614"/>
      <c r="BG84" s="513"/>
      <c r="BH84" s="513"/>
      <c r="BI84" s="513"/>
      <c r="BJ84" s="513"/>
      <c r="BK84" s="513"/>
      <c r="BL84" s="513"/>
      <c r="BM84" s="513"/>
      <c r="BN84" s="513"/>
      <c r="BO84" s="513"/>
      <c r="BP84" s="513"/>
      <c r="BQ84" s="513"/>
      <c r="BR84" s="513"/>
      <c r="BS84" s="513"/>
      <c r="BT84" s="513"/>
      <c r="BU84" s="513"/>
      <c r="BV84" s="513"/>
    </row>
    <row r="85" spans="1:74" x14ac:dyDescent="0.25">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14"/>
      <c r="BE85" s="614"/>
      <c r="BF85" s="614"/>
      <c r="BG85" s="513"/>
      <c r="BH85" s="513"/>
      <c r="BI85" s="513"/>
      <c r="BJ85" s="513"/>
      <c r="BK85" s="513"/>
      <c r="BL85" s="513"/>
      <c r="BM85" s="513"/>
      <c r="BN85" s="513"/>
      <c r="BO85" s="513"/>
      <c r="BP85" s="513"/>
      <c r="BQ85" s="513"/>
      <c r="BR85" s="513"/>
      <c r="BS85" s="513"/>
      <c r="BT85" s="513"/>
      <c r="BU85" s="513"/>
      <c r="BV85" s="513"/>
    </row>
    <row r="86" spans="1:74" x14ac:dyDescent="0.25">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14"/>
      <c r="BE86" s="614"/>
      <c r="BF86" s="614"/>
      <c r="BG86" s="513"/>
      <c r="BH86" s="513"/>
      <c r="BI86" s="513"/>
      <c r="BJ86" s="513"/>
      <c r="BK86" s="513"/>
      <c r="BL86" s="513"/>
      <c r="BM86" s="513"/>
      <c r="BN86" s="513"/>
      <c r="BO86" s="513"/>
      <c r="BP86" s="513"/>
      <c r="BQ86" s="513"/>
      <c r="BR86" s="513"/>
      <c r="BS86" s="513"/>
      <c r="BT86" s="513"/>
      <c r="BU86" s="513"/>
      <c r="BV86" s="513"/>
    </row>
    <row r="87" spans="1:74" x14ac:dyDescent="0.25">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14"/>
      <c r="BE87" s="614"/>
      <c r="BF87" s="614"/>
      <c r="BG87" s="513"/>
      <c r="BH87" s="513"/>
      <c r="BI87" s="513"/>
      <c r="BJ87" s="513"/>
      <c r="BK87" s="513"/>
      <c r="BL87" s="513"/>
      <c r="BM87" s="513"/>
      <c r="BN87" s="513"/>
      <c r="BO87" s="513"/>
      <c r="BP87" s="513"/>
      <c r="BQ87" s="513"/>
      <c r="BR87" s="513"/>
      <c r="BS87" s="513"/>
      <c r="BT87" s="513"/>
      <c r="BU87" s="513"/>
      <c r="BV87" s="513"/>
    </row>
    <row r="89" spans="1:74" x14ac:dyDescent="0.25">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14"/>
      <c r="BE89" s="614"/>
      <c r="BF89" s="614"/>
      <c r="BG89" s="513"/>
      <c r="BH89" s="513"/>
      <c r="BI89" s="513"/>
      <c r="BJ89" s="513"/>
      <c r="BK89" s="513"/>
      <c r="BL89" s="513"/>
      <c r="BM89" s="513"/>
      <c r="BN89" s="513"/>
      <c r="BO89" s="513"/>
      <c r="BP89" s="513"/>
      <c r="BQ89" s="513"/>
      <c r="BR89" s="513"/>
      <c r="BS89" s="513"/>
      <c r="BT89" s="513"/>
      <c r="BU89" s="513"/>
      <c r="BV89" s="513"/>
    </row>
    <row r="90" spans="1:74" x14ac:dyDescent="0.25">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14"/>
      <c r="BE90" s="614"/>
      <c r="BF90" s="614"/>
      <c r="BG90" s="513"/>
      <c r="BH90" s="513"/>
      <c r="BI90" s="513"/>
      <c r="BJ90" s="513"/>
      <c r="BK90" s="513"/>
      <c r="BL90" s="513"/>
      <c r="BM90" s="513"/>
      <c r="BN90" s="513"/>
      <c r="BO90" s="513"/>
      <c r="BP90" s="513"/>
      <c r="BQ90" s="513"/>
      <c r="BR90" s="513"/>
      <c r="BS90" s="513"/>
      <c r="BT90" s="513"/>
      <c r="BU90" s="513"/>
      <c r="BV90" s="513"/>
    </row>
    <row r="91" spans="1:74" x14ac:dyDescent="0.25">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14"/>
      <c r="BE91" s="614"/>
      <c r="BF91" s="614"/>
      <c r="BG91" s="513"/>
      <c r="BH91" s="513"/>
      <c r="BI91" s="513"/>
      <c r="BJ91" s="513"/>
      <c r="BK91" s="513"/>
      <c r="BL91" s="513"/>
      <c r="BM91" s="513"/>
      <c r="BN91" s="513"/>
      <c r="BO91" s="513"/>
      <c r="BP91" s="513"/>
      <c r="BQ91" s="513"/>
      <c r="BR91" s="513"/>
      <c r="BS91" s="513"/>
      <c r="BT91" s="513"/>
      <c r="BU91" s="513"/>
      <c r="BV91" s="513"/>
    </row>
    <row r="93" spans="1:74" x14ac:dyDescent="0.25">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15"/>
      <c r="BE93" s="615"/>
      <c r="BF93" s="615"/>
      <c r="BG93" s="514"/>
      <c r="BH93" s="514"/>
      <c r="BI93" s="514"/>
      <c r="BJ93" s="514"/>
      <c r="BK93" s="514"/>
      <c r="BL93" s="514"/>
      <c r="BM93" s="514"/>
      <c r="BN93" s="514"/>
      <c r="BO93" s="514"/>
      <c r="BP93" s="514"/>
      <c r="BQ93" s="514"/>
      <c r="BR93" s="514"/>
      <c r="BS93" s="514"/>
      <c r="BT93" s="514"/>
      <c r="BU93" s="514"/>
      <c r="BV93" s="514"/>
    </row>
    <row r="94" spans="1:74" x14ac:dyDescent="0.25">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15"/>
      <c r="BE94" s="615"/>
      <c r="BF94" s="615"/>
      <c r="BG94" s="514"/>
      <c r="BH94" s="514"/>
      <c r="BI94" s="514"/>
      <c r="BJ94" s="514"/>
      <c r="BK94" s="514"/>
      <c r="BL94" s="514"/>
      <c r="BM94" s="514"/>
      <c r="BN94" s="514"/>
      <c r="BO94" s="514"/>
      <c r="BP94" s="514"/>
      <c r="BQ94" s="514"/>
      <c r="BR94" s="514"/>
      <c r="BS94" s="514"/>
      <c r="BT94" s="514"/>
      <c r="BU94" s="514"/>
      <c r="BV94" s="514"/>
    </row>
    <row r="95" spans="1:74" x14ac:dyDescent="0.25">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14"/>
      <c r="BE95" s="614"/>
      <c r="BF95" s="614"/>
      <c r="BG95" s="513"/>
      <c r="BH95" s="513"/>
      <c r="BI95" s="513"/>
      <c r="BJ95" s="513"/>
      <c r="BK95" s="513"/>
      <c r="BL95" s="513"/>
      <c r="BM95" s="513"/>
      <c r="BN95" s="513"/>
      <c r="BO95" s="513"/>
      <c r="BP95" s="513"/>
      <c r="BQ95" s="513"/>
      <c r="BR95" s="513"/>
      <c r="BS95" s="513"/>
      <c r="BT95" s="513"/>
      <c r="BU95" s="513"/>
      <c r="BV95" s="513"/>
    </row>
    <row r="97" spans="2:74" x14ac:dyDescent="0.25">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16"/>
      <c r="BE97" s="616"/>
      <c r="BF97" s="616"/>
      <c r="BG97" s="515"/>
      <c r="BH97" s="515"/>
      <c r="BI97" s="515"/>
      <c r="BJ97" s="515"/>
      <c r="BK97" s="515"/>
      <c r="BL97" s="515"/>
      <c r="BM97" s="515"/>
      <c r="BN97" s="515"/>
      <c r="BO97" s="515"/>
      <c r="BP97" s="515"/>
      <c r="BQ97" s="515"/>
      <c r="BR97" s="515"/>
      <c r="BS97" s="515"/>
      <c r="BT97" s="515"/>
      <c r="BU97" s="515"/>
      <c r="BV97" s="515"/>
    </row>
    <row r="98" spans="2:74" x14ac:dyDescent="0.25">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17"/>
      <c r="BE98" s="617"/>
      <c r="BF98" s="617"/>
      <c r="BG98" s="516"/>
      <c r="BH98" s="516"/>
      <c r="BI98" s="516"/>
      <c r="BJ98" s="516"/>
      <c r="BK98" s="516"/>
      <c r="BL98" s="516"/>
      <c r="BM98" s="516"/>
      <c r="BN98" s="516"/>
      <c r="BO98" s="516"/>
      <c r="BP98" s="516"/>
      <c r="BQ98" s="516"/>
      <c r="BR98" s="516"/>
      <c r="BS98" s="516"/>
      <c r="BT98" s="516"/>
      <c r="BU98" s="516"/>
      <c r="BV98" s="516"/>
    </row>
    <row r="99" spans="2:74" x14ac:dyDescent="0.25">
      <c r="B99" s="510"/>
    </row>
  </sheetData>
  <mergeCells count="18">
    <mergeCell ref="A1:A2"/>
    <mergeCell ref="C3:N3"/>
    <mergeCell ref="O3:Z3"/>
    <mergeCell ref="AA3:AL3"/>
    <mergeCell ref="AM3:AX3"/>
    <mergeCell ref="B76:Q76"/>
    <mergeCell ref="B74:Q75"/>
    <mergeCell ref="B69:Q69"/>
    <mergeCell ref="B70:Q70"/>
    <mergeCell ref="BK3:BV3"/>
    <mergeCell ref="AY3:BJ3"/>
    <mergeCell ref="B71:Q71"/>
    <mergeCell ref="B73:Q73"/>
    <mergeCell ref="B65:Q65"/>
    <mergeCell ref="B66:Q66"/>
    <mergeCell ref="B67:Q67"/>
    <mergeCell ref="B68:Q68"/>
    <mergeCell ref="B72:Q72"/>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V8" activePane="bottomRight" state="frozen"/>
      <selection activeCell="BF63" sqref="BF63"/>
      <selection pane="topRight" activeCell="BF63" sqref="BF63"/>
      <selection pane="bottomLeft" activeCell="BF63" sqref="BF63"/>
      <selection pane="bottomRight" activeCell="BA6" sqref="BA6:BA58"/>
    </sheetView>
  </sheetViews>
  <sheetFormatPr defaultColWidth="11" defaultRowHeight="10.5" x14ac:dyDescent="0.25"/>
  <cols>
    <col min="1" max="1" width="11.54296875" style="491" customWidth="1"/>
    <col min="2" max="2" width="26.1796875" style="491" customWidth="1"/>
    <col min="3" max="55" width="6.54296875" style="491" customWidth="1"/>
    <col min="56" max="58" width="6.54296875" style="618" customWidth="1"/>
    <col min="59" max="74" width="6.54296875" style="491" customWidth="1"/>
    <col min="75" max="249" width="11" style="491"/>
    <col min="250" max="250" width="1.54296875" style="491" customWidth="1"/>
    <col min="251" max="16384" width="11" style="491"/>
  </cols>
  <sheetData>
    <row r="1" spans="1:74" ht="12.75" customHeight="1" x14ac:dyDescent="0.3">
      <c r="A1" s="758" t="s">
        <v>792</v>
      </c>
      <c r="B1" s="490" t="s">
        <v>1346</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3">
      <c r="A2" s="759"/>
      <c r="B2" s="486" t="str">
        <f>"U.S. Energy Information Administration  |  Short-Term Energy Outlook  - "&amp;Dates!D1</f>
        <v>U.S. Energy Information Administration  |  Short-Term Energy Outlook  - April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517"/>
      <c r="B3" s="494"/>
      <c r="C3" s="761">
        <f>Dates!D3</f>
        <v>2018</v>
      </c>
      <c r="D3" s="762"/>
      <c r="E3" s="762"/>
      <c r="F3" s="762"/>
      <c r="G3" s="762"/>
      <c r="H3" s="762"/>
      <c r="I3" s="762"/>
      <c r="J3" s="762"/>
      <c r="K3" s="762"/>
      <c r="L3" s="762"/>
      <c r="M3" s="762"/>
      <c r="N3" s="814"/>
      <c r="O3" s="761">
        <f>C3+1</f>
        <v>2019</v>
      </c>
      <c r="P3" s="762"/>
      <c r="Q3" s="762"/>
      <c r="R3" s="762"/>
      <c r="S3" s="762"/>
      <c r="T3" s="762"/>
      <c r="U3" s="762"/>
      <c r="V3" s="762"/>
      <c r="W3" s="762"/>
      <c r="X3" s="762"/>
      <c r="Y3" s="762"/>
      <c r="Z3" s="814"/>
      <c r="AA3" s="761">
        <f>O3+1</f>
        <v>2020</v>
      </c>
      <c r="AB3" s="762"/>
      <c r="AC3" s="762"/>
      <c r="AD3" s="762"/>
      <c r="AE3" s="762"/>
      <c r="AF3" s="762"/>
      <c r="AG3" s="762"/>
      <c r="AH3" s="762"/>
      <c r="AI3" s="762"/>
      <c r="AJ3" s="762"/>
      <c r="AK3" s="762"/>
      <c r="AL3" s="814"/>
      <c r="AM3" s="761">
        <f>AA3+1</f>
        <v>2021</v>
      </c>
      <c r="AN3" s="762"/>
      <c r="AO3" s="762"/>
      <c r="AP3" s="762"/>
      <c r="AQ3" s="762"/>
      <c r="AR3" s="762"/>
      <c r="AS3" s="762"/>
      <c r="AT3" s="762"/>
      <c r="AU3" s="762"/>
      <c r="AV3" s="762"/>
      <c r="AW3" s="762"/>
      <c r="AX3" s="814"/>
      <c r="AY3" s="761">
        <f>AM3+1</f>
        <v>2022</v>
      </c>
      <c r="AZ3" s="762"/>
      <c r="BA3" s="762"/>
      <c r="BB3" s="762"/>
      <c r="BC3" s="762"/>
      <c r="BD3" s="762"/>
      <c r="BE3" s="762"/>
      <c r="BF3" s="762"/>
      <c r="BG3" s="762"/>
      <c r="BH3" s="762"/>
      <c r="BI3" s="762"/>
      <c r="BJ3" s="814"/>
      <c r="BK3" s="761">
        <f>AY3+1</f>
        <v>2023</v>
      </c>
      <c r="BL3" s="762"/>
      <c r="BM3" s="762"/>
      <c r="BN3" s="762"/>
      <c r="BO3" s="762"/>
      <c r="BP3" s="762"/>
      <c r="BQ3" s="762"/>
      <c r="BR3" s="762"/>
      <c r="BS3" s="762"/>
      <c r="BT3" s="762"/>
      <c r="BU3" s="762"/>
      <c r="BV3" s="814"/>
    </row>
    <row r="4" spans="1:74" ht="12.75" customHeight="1" x14ac:dyDescent="0.25">
      <c r="A4" s="517"/>
      <c r="B4" s="495"/>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517"/>
      <c r="B5" s="131" t="s">
        <v>1325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19"/>
      <c r="BE5" s="619"/>
      <c r="BF5" s="619"/>
      <c r="BG5" s="619"/>
      <c r="BH5" s="619"/>
      <c r="BI5" s="619"/>
      <c r="BJ5" s="496"/>
      <c r="BK5" s="496"/>
      <c r="BL5" s="496"/>
      <c r="BM5" s="496"/>
      <c r="BN5" s="496"/>
      <c r="BO5" s="496"/>
      <c r="BP5" s="496"/>
      <c r="BQ5" s="496"/>
      <c r="BR5" s="496"/>
      <c r="BS5" s="496"/>
      <c r="BT5" s="496"/>
      <c r="BU5" s="496"/>
      <c r="BV5" s="496"/>
    </row>
    <row r="6" spans="1:74" ht="11.15" customHeight="1" x14ac:dyDescent="0.25">
      <c r="A6" s="499" t="s">
        <v>1242</v>
      </c>
      <c r="B6" s="500" t="s">
        <v>82</v>
      </c>
      <c r="C6" s="690">
        <v>12.678626654</v>
      </c>
      <c r="D6" s="690">
        <v>10.575978726000001</v>
      </c>
      <c r="E6" s="690">
        <v>12.214518447</v>
      </c>
      <c r="F6" s="690">
        <v>12.097160899</v>
      </c>
      <c r="G6" s="690">
        <v>15.435234445000001</v>
      </c>
      <c r="H6" s="690">
        <v>15.040572311</v>
      </c>
      <c r="I6" s="690">
        <v>17.858572319</v>
      </c>
      <c r="J6" s="690">
        <v>16.527351093</v>
      </c>
      <c r="K6" s="690">
        <v>13.784605378</v>
      </c>
      <c r="L6" s="690">
        <v>12.310386528</v>
      </c>
      <c r="M6" s="690">
        <v>9.3259336529999999</v>
      </c>
      <c r="N6" s="690">
        <v>9.5208450990000006</v>
      </c>
      <c r="O6" s="690">
        <v>12.531793628999999</v>
      </c>
      <c r="P6" s="690">
        <v>11.940308927</v>
      </c>
      <c r="Q6" s="690">
        <v>12.715249875</v>
      </c>
      <c r="R6" s="690">
        <v>12.943145661000001</v>
      </c>
      <c r="S6" s="690">
        <v>13.506675039999999</v>
      </c>
      <c r="T6" s="690">
        <v>15.771325251</v>
      </c>
      <c r="U6" s="690">
        <v>19.386775902</v>
      </c>
      <c r="V6" s="690">
        <v>19.597905035</v>
      </c>
      <c r="W6" s="690">
        <v>15.794247649000001</v>
      </c>
      <c r="X6" s="690">
        <v>15.549853471</v>
      </c>
      <c r="Y6" s="690">
        <v>12.806337949</v>
      </c>
      <c r="Z6" s="690">
        <v>14.384839959000001</v>
      </c>
      <c r="AA6" s="690">
        <v>16.744654440000001</v>
      </c>
      <c r="AB6" s="690">
        <v>14.801326138</v>
      </c>
      <c r="AC6" s="690">
        <v>14.644876282</v>
      </c>
      <c r="AD6" s="690">
        <v>13.568557925</v>
      </c>
      <c r="AE6" s="690">
        <v>14.521282079000001</v>
      </c>
      <c r="AF6" s="690">
        <v>17.451116251999998</v>
      </c>
      <c r="AG6" s="690">
        <v>21.476878102000001</v>
      </c>
      <c r="AH6" s="690">
        <v>18.150372785999998</v>
      </c>
      <c r="AI6" s="690">
        <v>12.930042558</v>
      </c>
      <c r="AJ6" s="690">
        <v>13.878639695</v>
      </c>
      <c r="AK6" s="690">
        <v>10.86732613</v>
      </c>
      <c r="AL6" s="690">
        <v>13.722875741999999</v>
      </c>
      <c r="AM6" s="690">
        <v>12.55856037</v>
      </c>
      <c r="AN6" s="690">
        <v>11.878027518</v>
      </c>
      <c r="AO6" s="690">
        <v>10.934555123999999</v>
      </c>
      <c r="AP6" s="690">
        <v>12.522601302</v>
      </c>
      <c r="AQ6" s="690">
        <v>11.390306302000001</v>
      </c>
      <c r="AR6" s="690">
        <v>17.143451149000001</v>
      </c>
      <c r="AS6" s="690">
        <v>18.459482343000001</v>
      </c>
      <c r="AT6" s="690">
        <v>19.068786288999998</v>
      </c>
      <c r="AU6" s="690">
        <v>12.634979528000001</v>
      </c>
      <c r="AV6" s="690">
        <v>14.806982312000001</v>
      </c>
      <c r="AW6" s="690">
        <v>14.580765891</v>
      </c>
      <c r="AX6" s="690">
        <v>13.726159458</v>
      </c>
      <c r="AY6" s="690">
        <v>17.015803799</v>
      </c>
      <c r="AZ6" s="690">
        <v>13.639189999999999</v>
      </c>
      <c r="BA6" s="690">
        <v>13.013389999999999</v>
      </c>
      <c r="BB6" s="691">
        <v>11.06582</v>
      </c>
      <c r="BC6" s="691">
        <v>10.90038</v>
      </c>
      <c r="BD6" s="691">
        <v>14.666219999999999</v>
      </c>
      <c r="BE6" s="691">
        <v>19.06474</v>
      </c>
      <c r="BF6" s="691">
        <v>17.15748</v>
      </c>
      <c r="BG6" s="691">
        <v>11.28354</v>
      </c>
      <c r="BH6" s="691">
        <v>11.73509</v>
      </c>
      <c r="BI6" s="691">
        <v>9.3518760000000007</v>
      </c>
      <c r="BJ6" s="691">
        <v>10.586919999999999</v>
      </c>
      <c r="BK6" s="691">
        <v>12.178430000000001</v>
      </c>
      <c r="BL6" s="691">
        <v>11.9472</v>
      </c>
      <c r="BM6" s="691">
        <v>11.098380000000001</v>
      </c>
      <c r="BN6" s="691">
        <v>12.592090000000001</v>
      </c>
      <c r="BO6" s="691">
        <v>13.322660000000001</v>
      </c>
      <c r="BP6" s="691">
        <v>16.95027</v>
      </c>
      <c r="BQ6" s="691">
        <v>21.696439999999999</v>
      </c>
      <c r="BR6" s="691">
        <v>20.22213</v>
      </c>
      <c r="BS6" s="691">
        <v>13.61205</v>
      </c>
      <c r="BT6" s="691">
        <v>14.293519999999999</v>
      </c>
      <c r="BU6" s="691">
        <v>11.361330000000001</v>
      </c>
      <c r="BV6" s="691">
        <v>12.371320000000001</v>
      </c>
    </row>
    <row r="7" spans="1:74" ht="11.15" customHeight="1" x14ac:dyDescent="0.25">
      <c r="A7" s="499" t="s">
        <v>1243</v>
      </c>
      <c r="B7" s="500" t="s">
        <v>81</v>
      </c>
      <c r="C7" s="690">
        <v>32.768404087999997</v>
      </c>
      <c r="D7" s="690">
        <v>25.680286255999999</v>
      </c>
      <c r="E7" s="690">
        <v>24.134606596000001</v>
      </c>
      <c r="F7" s="690">
        <v>22.608627373000001</v>
      </c>
      <c r="G7" s="690">
        <v>25.306330289000002</v>
      </c>
      <c r="H7" s="690">
        <v>29.888795932000001</v>
      </c>
      <c r="I7" s="690">
        <v>33.005789204999999</v>
      </c>
      <c r="J7" s="690">
        <v>32.634280216999997</v>
      </c>
      <c r="K7" s="690">
        <v>27.832301411</v>
      </c>
      <c r="L7" s="690">
        <v>25.760542934</v>
      </c>
      <c r="M7" s="690">
        <v>28.573866748</v>
      </c>
      <c r="N7" s="690">
        <v>29.560207748</v>
      </c>
      <c r="O7" s="690">
        <v>29.368176810000001</v>
      </c>
      <c r="P7" s="690">
        <v>24.706590980000001</v>
      </c>
      <c r="Q7" s="690">
        <v>23.204219622</v>
      </c>
      <c r="R7" s="690">
        <v>17.651559516999999</v>
      </c>
      <c r="S7" s="690">
        <v>21.001340102</v>
      </c>
      <c r="T7" s="690">
        <v>22.509175045999999</v>
      </c>
      <c r="U7" s="690">
        <v>28.206183723999999</v>
      </c>
      <c r="V7" s="690">
        <v>25.441317182999999</v>
      </c>
      <c r="W7" s="690">
        <v>22.486329014999999</v>
      </c>
      <c r="X7" s="690">
        <v>18.156531813000001</v>
      </c>
      <c r="Y7" s="690">
        <v>22.031795313</v>
      </c>
      <c r="Z7" s="690">
        <v>21.121619730999999</v>
      </c>
      <c r="AA7" s="690">
        <v>19.330683309000001</v>
      </c>
      <c r="AB7" s="690">
        <v>16.889217207000002</v>
      </c>
      <c r="AC7" s="690">
        <v>14.965363184999999</v>
      </c>
      <c r="AD7" s="690">
        <v>10.945383673</v>
      </c>
      <c r="AE7" s="690">
        <v>12.292242286</v>
      </c>
      <c r="AF7" s="690">
        <v>17.819747169999999</v>
      </c>
      <c r="AG7" s="690">
        <v>24.882381113000001</v>
      </c>
      <c r="AH7" s="690">
        <v>25.038367041000001</v>
      </c>
      <c r="AI7" s="690">
        <v>18.508664766999999</v>
      </c>
      <c r="AJ7" s="690">
        <v>17.194172181999999</v>
      </c>
      <c r="AK7" s="690">
        <v>18.089152770999998</v>
      </c>
      <c r="AL7" s="690">
        <v>22.413324191000001</v>
      </c>
      <c r="AM7" s="690">
        <v>25.287159971000001</v>
      </c>
      <c r="AN7" s="690">
        <v>25.638794615999998</v>
      </c>
      <c r="AO7" s="690">
        <v>18.770941772</v>
      </c>
      <c r="AP7" s="690">
        <v>16.144641125</v>
      </c>
      <c r="AQ7" s="690">
        <v>19.369699106999999</v>
      </c>
      <c r="AR7" s="690">
        <v>24.607371059999998</v>
      </c>
      <c r="AS7" s="690">
        <v>29.287752987000001</v>
      </c>
      <c r="AT7" s="690">
        <v>30.023061279</v>
      </c>
      <c r="AU7" s="690">
        <v>23.890301157</v>
      </c>
      <c r="AV7" s="690">
        <v>19.999679526000001</v>
      </c>
      <c r="AW7" s="690">
        <v>16.531149095</v>
      </c>
      <c r="AX7" s="690">
        <v>18.198092067000001</v>
      </c>
      <c r="AY7" s="690">
        <v>24.692525016000001</v>
      </c>
      <c r="AZ7" s="690">
        <v>22.452760000000001</v>
      </c>
      <c r="BA7" s="690">
        <v>17.932469999999999</v>
      </c>
      <c r="BB7" s="691">
        <v>18.333559999999999</v>
      </c>
      <c r="BC7" s="691">
        <v>21.32442</v>
      </c>
      <c r="BD7" s="691">
        <v>25.518170000000001</v>
      </c>
      <c r="BE7" s="691">
        <v>30.6586</v>
      </c>
      <c r="BF7" s="691">
        <v>30.214600000000001</v>
      </c>
      <c r="BG7" s="691">
        <v>24.419879999999999</v>
      </c>
      <c r="BH7" s="691">
        <v>21.574850000000001</v>
      </c>
      <c r="BI7" s="691">
        <v>20.908809999999999</v>
      </c>
      <c r="BJ7" s="691">
        <v>22.913879999999999</v>
      </c>
      <c r="BK7" s="691">
        <v>25.029640000000001</v>
      </c>
      <c r="BL7" s="691">
        <v>23.416119999999999</v>
      </c>
      <c r="BM7" s="691">
        <v>19.723800000000001</v>
      </c>
      <c r="BN7" s="691">
        <v>16.70654</v>
      </c>
      <c r="BO7" s="691">
        <v>18.817399999999999</v>
      </c>
      <c r="BP7" s="691">
        <v>22.96435</v>
      </c>
      <c r="BQ7" s="691">
        <v>27.506180000000001</v>
      </c>
      <c r="BR7" s="691">
        <v>27.05678</v>
      </c>
      <c r="BS7" s="691">
        <v>21.683499999999999</v>
      </c>
      <c r="BT7" s="691">
        <v>19.448450000000001</v>
      </c>
      <c r="BU7" s="691">
        <v>19.212050000000001</v>
      </c>
      <c r="BV7" s="691">
        <v>21.87584</v>
      </c>
    </row>
    <row r="8" spans="1:74" ht="11.15" customHeight="1" x14ac:dyDescent="0.25">
      <c r="A8" s="499" t="s">
        <v>1244</v>
      </c>
      <c r="B8" s="502" t="s">
        <v>84</v>
      </c>
      <c r="C8" s="690">
        <v>8.7423920000000006</v>
      </c>
      <c r="D8" s="690">
        <v>8.3149309999999996</v>
      </c>
      <c r="E8" s="690">
        <v>9.3643219999999996</v>
      </c>
      <c r="F8" s="690">
        <v>7.5869109999999997</v>
      </c>
      <c r="G8" s="690">
        <v>7.2682719999999996</v>
      </c>
      <c r="H8" s="690">
        <v>8.0426129999999993</v>
      </c>
      <c r="I8" s="690">
        <v>8.5099830000000001</v>
      </c>
      <c r="J8" s="690">
        <v>9.2652090000000005</v>
      </c>
      <c r="K8" s="690">
        <v>7.9223990000000004</v>
      </c>
      <c r="L8" s="690">
        <v>7.0841339999999997</v>
      </c>
      <c r="M8" s="690">
        <v>8.0397770000000008</v>
      </c>
      <c r="N8" s="690">
        <v>8.1476240000000004</v>
      </c>
      <c r="O8" s="690">
        <v>8.7238349999999993</v>
      </c>
      <c r="P8" s="690">
        <v>7.7350099999999999</v>
      </c>
      <c r="Q8" s="690">
        <v>8.7955830000000006</v>
      </c>
      <c r="R8" s="690">
        <v>7.1550209999999996</v>
      </c>
      <c r="S8" s="690">
        <v>7.5885829999999999</v>
      </c>
      <c r="T8" s="690">
        <v>8.459816</v>
      </c>
      <c r="U8" s="690">
        <v>8.9073829999999994</v>
      </c>
      <c r="V8" s="690">
        <v>9.3191249999999997</v>
      </c>
      <c r="W8" s="690">
        <v>8.877815</v>
      </c>
      <c r="X8" s="690">
        <v>8.3179180000000006</v>
      </c>
      <c r="Y8" s="690">
        <v>8.6663490000000003</v>
      </c>
      <c r="Z8" s="690">
        <v>9.7175049999999992</v>
      </c>
      <c r="AA8" s="690">
        <v>9.8692480000000007</v>
      </c>
      <c r="AB8" s="690">
        <v>8.9950550000000007</v>
      </c>
      <c r="AC8" s="690">
        <v>7.7540620000000002</v>
      </c>
      <c r="AD8" s="690">
        <v>6.8925970000000003</v>
      </c>
      <c r="AE8" s="690">
        <v>7.823499</v>
      </c>
      <c r="AF8" s="690">
        <v>8.1399600000000003</v>
      </c>
      <c r="AG8" s="690">
        <v>8.5673300000000001</v>
      </c>
      <c r="AH8" s="690">
        <v>8.1090520000000001</v>
      </c>
      <c r="AI8" s="690">
        <v>7.714925</v>
      </c>
      <c r="AJ8" s="690">
        <v>6.3343489999999996</v>
      </c>
      <c r="AK8" s="690">
        <v>6.836068</v>
      </c>
      <c r="AL8" s="690">
        <v>8.0714109999999994</v>
      </c>
      <c r="AM8" s="690">
        <v>8.4099339999999998</v>
      </c>
      <c r="AN8" s="690">
        <v>7.4711619999999996</v>
      </c>
      <c r="AO8" s="690">
        <v>7.7380040000000001</v>
      </c>
      <c r="AP8" s="690">
        <v>6.8704140000000002</v>
      </c>
      <c r="AQ8" s="690">
        <v>7.5758650000000003</v>
      </c>
      <c r="AR8" s="690">
        <v>8.1063179999999999</v>
      </c>
      <c r="AS8" s="690">
        <v>8.1933089999999993</v>
      </c>
      <c r="AT8" s="690">
        <v>8.8817450000000004</v>
      </c>
      <c r="AU8" s="690">
        <v>8.0896939999999997</v>
      </c>
      <c r="AV8" s="690">
        <v>7.0081030000000002</v>
      </c>
      <c r="AW8" s="690">
        <v>8.2630719999999993</v>
      </c>
      <c r="AX8" s="690">
        <v>9.0872309999999992</v>
      </c>
      <c r="AY8" s="690">
        <v>8.6702399999999997</v>
      </c>
      <c r="AZ8" s="690">
        <v>7.7575000000000003</v>
      </c>
      <c r="BA8" s="690">
        <v>7.3992699999999996</v>
      </c>
      <c r="BB8" s="691">
        <v>5.8500199999999998</v>
      </c>
      <c r="BC8" s="691">
        <v>7.9679900000000004</v>
      </c>
      <c r="BD8" s="691">
        <v>8.4944400000000009</v>
      </c>
      <c r="BE8" s="691">
        <v>8.2049299999999992</v>
      </c>
      <c r="BF8" s="691">
        <v>8.2049299999999992</v>
      </c>
      <c r="BG8" s="691">
        <v>7.7381900000000003</v>
      </c>
      <c r="BH8" s="691">
        <v>7.50908</v>
      </c>
      <c r="BI8" s="691">
        <v>7.7889099999999996</v>
      </c>
      <c r="BJ8" s="691">
        <v>8.2049299999999992</v>
      </c>
      <c r="BK8" s="691">
        <v>8.2049299999999992</v>
      </c>
      <c r="BL8" s="691">
        <v>7.1707999999999998</v>
      </c>
      <c r="BM8" s="691">
        <v>6.8904300000000003</v>
      </c>
      <c r="BN8" s="691">
        <v>5.4116099999999996</v>
      </c>
      <c r="BO8" s="691">
        <v>7.64975</v>
      </c>
      <c r="BP8" s="691">
        <v>7.9402499999999998</v>
      </c>
      <c r="BQ8" s="691">
        <v>8.2049299999999992</v>
      </c>
      <c r="BR8" s="691">
        <v>8.2049299999999992</v>
      </c>
      <c r="BS8" s="691">
        <v>7.84314</v>
      </c>
      <c r="BT8" s="691">
        <v>5.9425299999999996</v>
      </c>
      <c r="BU8" s="691">
        <v>7.1975899999999999</v>
      </c>
      <c r="BV8" s="691">
        <v>8.2049299999999992</v>
      </c>
    </row>
    <row r="9" spans="1:74" ht="11.15" customHeight="1" x14ac:dyDescent="0.25">
      <c r="A9" s="499" t="s">
        <v>1245</v>
      </c>
      <c r="B9" s="502" t="s">
        <v>1202</v>
      </c>
      <c r="C9" s="690">
        <v>0.74260077199999996</v>
      </c>
      <c r="D9" s="690">
        <v>0.676423263</v>
      </c>
      <c r="E9" s="690">
        <v>0.70815714699999999</v>
      </c>
      <c r="F9" s="690">
        <v>0.76303041400000005</v>
      </c>
      <c r="G9" s="690">
        <v>0.82066013800000004</v>
      </c>
      <c r="H9" s="690">
        <v>0.79759728500000004</v>
      </c>
      <c r="I9" s="690">
        <v>0.84546830799999995</v>
      </c>
      <c r="J9" s="690">
        <v>0.67577277599999996</v>
      </c>
      <c r="K9" s="690">
        <v>0.663708195</v>
      </c>
      <c r="L9" s="690">
        <v>0.79972047800000001</v>
      </c>
      <c r="M9" s="690">
        <v>0.84180094299999997</v>
      </c>
      <c r="N9" s="690">
        <v>0.84821750100000004</v>
      </c>
      <c r="O9" s="690">
        <v>1.021603976</v>
      </c>
      <c r="P9" s="690">
        <v>0.99438993200000003</v>
      </c>
      <c r="Q9" s="690">
        <v>0.92586109299999997</v>
      </c>
      <c r="R9" s="690">
        <v>1.0338356950000001</v>
      </c>
      <c r="S9" s="690">
        <v>1.164385483</v>
      </c>
      <c r="T9" s="690">
        <v>0.90438864399999996</v>
      </c>
      <c r="U9" s="690">
        <v>0.99763792200000001</v>
      </c>
      <c r="V9" s="690">
        <v>0.75482625199999998</v>
      </c>
      <c r="W9" s="690">
        <v>0.752902352</v>
      </c>
      <c r="X9" s="690">
        <v>0.79099392999999996</v>
      </c>
      <c r="Y9" s="690">
        <v>0.81418400700000004</v>
      </c>
      <c r="Z9" s="690">
        <v>0.76450495399999996</v>
      </c>
      <c r="AA9" s="690">
        <v>0.923943246</v>
      </c>
      <c r="AB9" s="690">
        <v>1.032552124</v>
      </c>
      <c r="AC9" s="690">
        <v>0.97097044600000004</v>
      </c>
      <c r="AD9" s="690">
        <v>1.118745235</v>
      </c>
      <c r="AE9" s="690">
        <v>1.1169579970000001</v>
      </c>
      <c r="AF9" s="690">
        <v>0.91468919500000001</v>
      </c>
      <c r="AG9" s="690">
        <v>0.95944285500000004</v>
      </c>
      <c r="AH9" s="690">
        <v>0.82047620899999996</v>
      </c>
      <c r="AI9" s="690">
        <v>0.82148989699999997</v>
      </c>
      <c r="AJ9" s="690">
        <v>0.81651401099999998</v>
      </c>
      <c r="AK9" s="690">
        <v>0.79320254999999995</v>
      </c>
      <c r="AL9" s="690">
        <v>0.84929847599999997</v>
      </c>
      <c r="AM9" s="690">
        <v>1.090010258</v>
      </c>
      <c r="AN9" s="690">
        <v>0.88704652500000003</v>
      </c>
      <c r="AO9" s="690">
        <v>0.79357341400000003</v>
      </c>
      <c r="AP9" s="690">
        <v>0.76454729799999999</v>
      </c>
      <c r="AQ9" s="690">
        <v>0.94590574500000002</v>
      </c>
      <c r="AR9" s="690">
        <v>1.0123794269999999</v>
      </c>
      <c r="AS9" s="690">
        <v>0.92338357599999998</v>
      </c>
      <c r="AT9" s="690">
        <v>0.88062708300000003</v>
      </c>
      <c r="AU9" s="690">
        <v>0.71891251</v>
      </c>
      <c r="AV9" s="690">
        <v>0.69443770100000002</v>
      </c>
      <c r="AW9" s="690">
        <v>0.85471335400000004</v>
      </c>
      <c r="AX9" s="690">
        <v>1.1074013700000001</v>
      </c>
      <c r="AY9" s="690">
        <v>1.1161335269999999</v>
      </c>
      <c r="AZ9" s="690">
        <v>0.91699839999999999</v>
      </c>
      <c r="BA9" s="690">
        <v>0.98865670000000005</v>
      </c>
      <c r="BB9" s="691">
        <v>1.0344709999999999</v>
      </c>
      <c r="BC9" s="691">
        <v>0.99441449999999998</v>
      </c>
      <c r="BD9" s="691">
        <v>0.97487889999999999</v>
      </c>
      <c r="BE9" s="691">
        <v>0.89611180000000001</v>
      </c>
      <c r="BF9" s="691">
        <v>0.78726859999999999</v>
      </c>
      <c r="BG9" s="691">
        <v>0.68636050000000004</v>
      </c>
      <c r="BH9" s="691">
        <v>0.71309160000000005</v>
      </c>
      <c r="BI9" s="691">
        <v>0.71213950000000004</v>
      </c>
      <c r="BJ9" s="691">
        <v>0.72998090000000004</v>
      </c>
      <c r="BK9" s="691">
        <v>0.87179329999999999</v>
      </c>
      <c r="BL9" s="691">
        <v>0.77130719999999997</v>
      </c>
      <c r="BM9" s="691">
        <v>0.88935569999999997</v>
      </c>
      <c r="BN9" s="691">
        <v>0.98696669999999997</v>
      </c>
      <c r="BO9" s="691">
        <v>0.9732577</v>
      </c>
      <c r="BP9" s="691">
        <v>0.97754110000000005</v>
      </c>
      <c r="BQ9" s="691">
        <v>0.90869759999999999</v>
      </c>
      <c r="BR9" s="691">
        <v>0.80510930000000003</v>
      </c>
      <c r="BS9" s="691">
        <v>0.70723619999999998</v>
      </c>
      <c r="BT9" s="691">
        <v>0.74089919999999998</v>
      </c>
      <c r="BU9" s="691">
        <v>0.7445214</v>
      </c>
      <c r="BV9" s="691">
        <v>0.76275709999999997</v>
      </c>
    </row>
    <row r="10" spans="1:74" ht="11.15" customHeight="1" x14ac:dyDescent="0.25">
      <c r="A10" s="499" t="s">
        <v>1246</v>
      </c>
      <c r="B10" s="502" t="s">
        <v>1305</v>
      </c>
      <c r="C10" s="690">
        <v>6.5160820570000002</v>
      </c>
      <c r="D10" s="690">
        <v>5.0827558530000001</v>
      </c>
      <c r="E10" s="690">
        <v>5.747405519</v>
      </c>
      <c r="F10" s="690">
        <v>5.485555958</v>
      </c>
      <c r="G10" s="690">
        <v>4.3386260449999998</v>
      </c>
      <c r="H10" s="690">
        <v>4.4479935700000004</v>
      </c>
      <c r="I10" s="690">
        <v>3.239282298</v>
      </c>
      <c r="J10" s="690">
        <v>3.482277517</v>
      </c>
      <c r="K10" s="690">
        <v>4.4072345210000003</v>
      </c>
      <c r="L10" s="690">
        <v>5.0664091429999996</v>
      </c>
      <c r="M10" s="690">
        <v>5.064328401</v>
      </c>
      <c r="N10" s="690">
        <v>5.537876818</v>
      </c>
      <c r="O10" s="690">
        <v>5.6902547859999997</v>
      </c>
      <c r="P10" s="690">
        <v>4.6769349199999999</v>
      </c>
      <c r="Q10" s="690">
        <v>6.2772864310000003</v>
      </c>
      <c r="R10" s="690">
        <v>6.4090335349999998</v>
      </c>
      <c r="S10" s="690">
        <v>5.2732024969999998</v>
      </c>
      <c r="T10" s="690">
        <v>4.3824773380000002</v>
      </c>
      <c r="U10" s="690">
        <v>3.9699351740000002</v>
      </c>
      <c r="V10" s="690">
        <v>3.4438678500000002</v>
      </c>
      <c r="W10" s="690">
        <v>5.236976437</v>
      </c>
      <c r="X10" s="690">
        <v>6.5162306000000001</v>
      </c>
      <c r="Y10" s="690">
        <v>6.1559887250000003</v>
      </c>
      <c r="Z10" s="690">
        <v>6.4190989619999996</v>
      </c>
      <c r="AA10" s="690">
        <v>5.8346753360000001</v>
      </c>
      <c r="AB10" s="690">
        <v>6.967641918</v>
      </c>
      <c r="AC10" s="690">
        <v>7.0018717490000002</v>
      </c>
      <c r="AD10" s="690">
        <v>6.8103884910000003</v>
      </c>
      <c r="AE10" s="690">
        <v>6.2301098550000003</v>
      </c>
      <c r="AF10" s="690">
        <v>6.552412093</v>
      </c>
      <c r="AG10" s="690">
        <v>4.306054069</v>
      </c>
      <c r="AH10" s="690">
        <v>5.2039302300000001</v>
      </c>
      <c r="AI10" s="690">
        <v>6.6127734480000004</v>
      </c>
      <c r="AJ10" s="690">
        <v>7.3476164649999998</v>
      </c>
      <c r="AK10" s="690">
        <v>8.6657022500000007</v>
      </c>
      <c r="AL10" s="690">
        <v>7.6563524540000003</v>
      </c>
      <c r="AM10" s="690">
        <v>7.3816702699999999</v>
      </c>
      <c r="AN10" s="690">
        <v>7.0112649190000003</v>
      </c>
      <c r="AO10" s="690">
        <v>9.741347245</v>
      </c>
      <c r="AP10" s="690">
        <v>8.8942482960000007</v>
      </c>
      <c r="AQ10" s="690">
        <v>7.9381597839999998</v>
      </c>
      <c r="AR10" s="690">
        <v>6.3110350510000002</v>
      </c>
      <c r="AS10" s="690">
        <v>5.1740852080000002</v>
      </c>
      <c r="AT10" s="690">
        <v>5.9991205279999997</v>
      </c>
      <c r="AU10" s="690">
        <v>7.348238308</v>
      </c>
      <c r="AV10" s="690">
        <v>7.6857957770000001</v>
      </c>
      <c r="AW10" s="690">
        <v>9.7007048569999998</v>
      </c>
      <c r="AX10" s="690">
        <v>9.9154357869999998</v>
      </c>
      <c r="AY10" s="690">
        <v>10.470575198000001</v>
      </c>
      <c r="AZ10" s="690">
        <v>7.685238</v>
      </c>
      <c r="BA10" s="690">
        <v>10.533670000000001</v>
      </c>
      <c r="BB10" s="691">
        <v>9.6076759999999997</v>
      </c>
      <c r="BC10" s="691">
        <v>8.5988389999999999</v>
      </c>
      <c r="BD10" s="691">
        <v>6.9186230000000002</v>
      </c>
      <c r="BE10" s="691">
        <v>5.7046060000000001</v>
      </c>
      <c r="BF10" s="691">
        <v>6.4531549999999998</v>
      </c>
      <c r="BG10" s="691">
        <v>8.0322390000000006</v>
      </c>
      <c r="BH10" s="691">
        <v>8.3249600000000008</v>
      </c>
      <c r="BI10" s="691">
        <v>10.4496</v>
      </c>
      <c r="BJ10" s="691">
        <v>10.43398</v>
      </c>
      <c r="BK10" s="691">
        <v>11.04242</v>
      </c>
      <c r="BL10" s="691">
        <v>7.9487819999999996</v>
      </c>
      <c r="BM10" s="691">
        <v>11.36214</v>
      </c>
      <c r="BN10" s="691">
        <v>10.16911</v>
      </c>
      <c r="BO10" s="691">
        <v>8.9784030000000001</v>
      </c>
      <c r="BP10" s="691">
        <v>7.442367</v>
      </c>
      <c r="BQ10" s="691">
        <v>6.1613639999999998</v>
      </c>
      <c r="BR10" s="691">
        <v>6.9587019999999997</v>
      </c>
      <c r="BS10" s="691">
        <v>8.5633900000000001</v>
      </c>
      <c r="BT10" s="691">
        <v>8.7200030000000002</v>
      </c>
      <c r="BU10" s="691">
        <v>10.87166</v>
      </c>
      <c r="BV10" s="691">
        <v>10.74808</v>
      </c>
    </row>
    <row r="11" spans="1:74" ht="11.15" customHeight="1" x14ac:dyDescent="0.25">
      <c r="A11" s="499" t="s">
        <v>1247</v>
      </c>
      <c r="B11" s="500" t="s">
        <v>1306</v>
      </c>
      <c r="C11" s="690">
        <v>0.72981647000000005</v>
      </c>
      <c r="D11" s="690">
        <v>0.62538100799999996</v>
      </c>
      <c r="E11" s="690">
        <v>0.62290332699999995</v>
      </c>
      <c r="F11" s="690">
        <v>0.58601661000000005</v>
      </c>
      <c r="G11" s="690">
        <v>0.44374764</v>
      </c>
      <c r="H11" s="690">
        <v>0.65435080899999998</v>
      </c>
      <c r="I11" s="690">
        <v>0.622674481</v>
      </c>
      <c r="J11" s="690">
        <v>0.60604445699999998</v>
      </c>
      <c r="K11" s="690">
        <v>0.61611483300000003</v>
      </c>
      <c r="L11" s="690">
        <v>0.37546072699999999</v>
      </c>
      <c r="M11" s="690">
        <v>0.60913275499999997</v>
      </c>
      <c r="N11" s="690">
        <v>0.668318407</v>
      </c>
      <c r="O11" s="690">
        <v>0.72222091099999997</v>
      </c>
      <c r="P11" s="690">
        <v>0.63384242599999996</v>
      </c>
      <c r="Q11" s="690">
        <v>0.59999751400000001</v>
      </c>
      <c r="R11" s="690">
        <v>0.32053062599999999</v>
      </c>
      <c r="S11" s="690">
        <v>0.63464263899999995</v>
      </c>
      <c r="T11" s="690">
        <v>0.47773586699999998</v>
      </c>
      <c r="U11" s="690">
        <v>0.624298189</v>
      </c>
      <c r="V11" s="690">
        <v>0.58123831999999997</v>
      </c>
      <c r="W11" s="690">
        <v>0.49478881299999999</v>
      </c>
      <c r="X11" s="690">
        <v>0.22717230499999999</v>
      </c>
      <c r="Y11" s="690">
        <v>0.35620180699999998</v>
      </c>
      <c r="Z11" s="690">
        <v>0.401239175</v>
      </c>
      <c r="AA11" s="690">
        <v>0.50063717799999996</v>
      </c>
      <c r="AB11" s="690">
        <v>0.38749684299999998</v>
      </c>
      <c r="AC11" s="690">
        <v>0.55624018399999997</v>
      </c>
      <c r="AD11" s="690">
        <v>0.401995396</v>
      </c>
      <c r="AE11" s="690">
        <v>0.39690252999999998</v>
      </c>
      <c r="AF11" s="690">
        <v>0.48450906199999999</v>
      </c>
      <c r="AG11" s="690">
        <v>0.45717702799999999</v>
      </c>
      <c r="AH11" s="690">
        <v>0.52907077400000002</v>
      </c>
      <c r="AI11" s="690">
        <v>0.30445091899999999</v>
      </c>
      <c r="AJ11" s="690">
        <v>0.17695991999999999</v>
      </c>
      <c r="AK11" s="690">
        <v>0.43868622000000002</v>
      </c>
      <c r="AL11" s="690">
        <v>0.64633965599999998</v>
      </c>
      <c r="AM11" s="690">
        <v>0.59056643099999995</v>
      </c>
      <c r="AN11" s="690">
        <v>0.61083958100000002</v>
      </c>
      <c r="AO11" s="690">
        <v>0.569367344</v>
      </c>
      <c r="AP11" s="690">
        <v>0.33982196799999997</v>
      </c>
      <c r="AQ11" s="690">
        <v>0.52803532600000003</v>
      </c>
      <c r="AR11" s="690">
        <v>0.44966420000000001</v>
      </c>
      <c r="AS11" s="690">
        <v>0.554225246</v>
      </c>
      <c r="AT11" s="690">
        <v>0.60777846800000002</v>
      </c>
      <c r="AU11" s="690">
        <v>0.49470434299999999</v>
      </c>
      <c r="AV11" s="690">
        <v>0.59916599999999998</v>
      </c>
      <c r="AW11" s="690">
        <v>0.602051051</v>
      </c>
      <c r="AX11" s="690">
        <v>0.45617749699999999</v>
      </c>
      <c r="AY11" s="690">
        <v>0.458523403</v>
      </c>
      <c r="AZ11" s="690">
        <v>0.51827250000000002</v>
      </c>
      <c r="BA11" s="690">
        <v>0.56926540000000003</v>
      </c>
      <c r="BB11" s="691">
        <v>0.351684</v>
      </c>
      <c r="BC11" s="691">
        <v>0.55171899999999996</v>
      </c>
      <c r="BD11" s="691">
        <v>0.45929700000000001</v>
      </c>
      <c r="BE11" s="691">
        <v>0.52447600000000005</v>
      </c>
      <c r="BF11" s="691">
        <v>0.58229889999999995</v>
      </c>
      <c r="BG11" s="691">
        <v>0.42251</v>
      </c>
      <c r="BH11" s="691">
        <v>0.28214250000000002</v>
      </c>
      <c r="BI11" s="691">
        <v>0.4695336</v>
      </c>
      <c r="BJ11" s="691">
        <v>0.48152739999999999</v>
      </c>
      <c r="BK11" s="691">
        <v>0.51405020000000001</v>
      </c>
      <c r="BL11" s="691">
        <v>0.49237439999999999</v>
      </c>
      <c r="BM11" s="691">
        <v>0.55955290000000002</v>
      </c>
      <c r="BN11" s="691">
        <v>0.37151319999999999</v>
      </c>
      <c r="BO11" s="691">
        <v>0.51954719999999999</v>
      </c>
      <c r="BP11" s="691">
        <v>0.47174939999999999</v>
      </c>
      <c r="BQ11" s="691">
        <v>0.51066219999999996</v>
      </c>
      <c r="BR11" s="691">
        <v>0.56632009999999999</v>
      </c>
      <c r="BS11" s="691">
        <v>0.41398030000000002</v>
      </c>
      <c r="BT11" s="691">
        <v>0.33592610000000001</v>
      </c>
      <c r="BU11" s="691">
        <v>0.51469419999999999</v>
      </c>
      <c r="BV11" s="691">
        <v>0.52330719999999997</v>
      </c>
    </row>
    <row r="12" spans="1:74" ht="11.15" customHeight="1" x14ac:dyDescent="0.25">
      <c r="A12" s="499" t="s">
        <v>1248</v>
      </c>
      <c r="B12" s="500" t="s">
        <v>1206</v>
      </c>
      <c r="C12" s="690">
        <v>62.177922041000002</v>
      </c>
      <c r="D12" s="690">
        <v>50.955756106000003</v>
      </c>
      <c r="E12" s="690">
        <v>52.791913035999997</v>
      </c>
      <c r="F12" s="690">
        <v>49.127302254</v>
      </c>
      <c r="G12" s="690">
        <v>53.612870557000001</v>
      </c>
      <c r="H12" s="690">
        <v>58.871922906999998</v>
      </c>
      <c r="I12" s="690">
        <v>64.081769610999999</v>
      </c>
      <c r="J12" s="690">
        <v>63.190935060000001</v>
      </c>
      <c r="K12" s="690">
        <v>55.226363337999999</v>
      </c>
      <c r="L12" s="690">
        <v>51.396653809999997</v>
      </c>
      <c r="M12" s="690">
        <v>52.454839499999999</v>
      </c>
      <c r="N12" s="690">
        <v>54.283089572999998</v>
      </c>
      <c r="O12" s="690">
        <v>58.057885112000001</v>
      </c>
      <c r="P12" s="690">
        <v>50.687077185</v>
      </c>
      <c r="Q12" s="690">
        <v>52.518197534999999</v>
      </c>
      <c r="R12" s="690">
        <v>45.513126034000003</v>
      </c>
      <c r="S12" s="690">
        <v>49.168828761</v>
      </c>
      <c r="T12" s="690">
        <v>52.504918146000001</v>
      </c>
      <c r="U12" s="690">
        <v>62.092213911000002</v>
      </c>
      <c r="V12" s="690">
        <v>59.13827964</v>
      </c>
      <c r="W12" s="690">
        <v>53.643059266000002</v>
      </c>
      <c r="X12" s="690">
        <v>49.558700119000001</v>
      </c>
      <c r="Y12" s="690">
        <v>50.830856801000003</v>
      </c>
      <c r="Z12" s="690">
        <v>52.808807780999999</v>
      </c>
      <c r="AA12" s="690">
        <v>53.203841509</v>
      </c>
      <c r="AB12" s="690">
        <v>49.07328923</v>
      </c>
      <c r="AC12" s="690">
        <v>45.893383845999999</v>
      </c>
      <c r="AD12" s="690">
        <v>39.737667719999997</v>
      </c>
      <c r="AE12" s="690">
        <v>42.380993746999998</v>
      </c>
      <c r="AF12" s="690">
        <v>51.362433772000003</v>
      </c>
      <c r="AG12" s="690">
        <v>60.649263167000001</v>
      </c>
      <c r="AH12" s="690">
        <v>57.851269039999998</v>
      </c>
      <c r="AI12" s="690">
        <v>46.892346588999999</v>
      </c>
      <c r="AJ12" s="690">
        <v>45.748251273000001</v>
      </c>
      <c r="AK12" s="690">
        <v>45.690137921000002</v>
      </c>
      <c r="AL12" s="690">
        <v>53.359601519000002</v>
      </c>
      <c r="AM12" s="690">
        <v>55.317901300000003</v>
      </c>
      <c r="AN12" s="690">
        <v>53.497135159000003</v>
      </c>
      <c r="AO12" s="690">
        <v>48.547788898999997</v>
      </c>
      <c r="AP12" s="690">
        <v>45.536273989000001</v>
      </c>
      <c r="AQ12" s="690">
        <v>47.747971264</v>
      </c>
      <c r="AR12" s="690">
        <v>57.630218886999998</v>
      </c>
      <c r="AS12" s="690">
        <v>62.592238360000003</v>
      </c>
      <c r="AT12" s="690">
        <v>65.461118647000006</v>
      </c>
      <c r="AU12" s="690">
        <v>53.176829845999997</v>
      </c>
      <c r="AV12" s="690">
        <v>50.794164316</v>
      </c>
      <c r="AW12" s="690">
        <v>50.532456248000003</v>
      </c>
      <c r="AX12" s="690">
        <v>52.490497179000002</v>
      </c>
      <c r="AY12" s="690">
        <v>62.423800943000003</v>
      </c>
      <c r="AZ12" s="690">
        <v>52.96996</v>
      </c>
      <c r="BA12" s="690">
        <v>50.436720000000001</v>
      </c>
      <c r="BB12" s="691">
        <v>46.243229999999997</v>
      </c>
      <c r="BC12" s="691">
        <v>50.337760000000003</v>
      </c>
      <c r="BD12" s="691">
        <v>57.031619999999997</v>
      </c>
      <c r="BE12" s="691">
        <v>65.053460000000001</v>
      </c>
      <c r="BF12" s="691">
        <v>63.399740000000001</v>
      </c>
      <c r="BG12" s="691">
        <v>52.582720000000002</v>
      </c>
      <c r="BH12" s="691">
        <v>50.139209999999999</v>
      </c>
      <c r="BI12" s="691">
        <v>49.680869999999999</v>
      </c>
      <c r="BJ12" s="691">
        <v>53.351219999999998</v>
      </c>
      <c r="BK12" s="691">
        <v>57.841259999999998</v>
      </c>
      <c r="BL12" s="691">
        <v>51.746580000000002</v>
      </c>
      <c r="BM12" s="691">
        <v>50.52366</v>
      </c>
      <c r="BN12" s="691">
        <v>46.237830000000002</v>
      </c>
      <c r="BO12" s="691">
        <v>50.261009999999999</v>
      </c>
      <c r="BP12" s="691">
        <v>56.74653</v>
      </c>
      <c r="BQ12" s="691">
        <v>64.98827</v>
      </c>
      <c r="BR12" s="691">
        <v>63.813969999999998</v>
      </c>
      <c r="BS12" s="691">
        <v>52.823300000000003</v>
      </c>
      <c r="BT12" s="691">
        <v>49.48133</v>
      </c>
      <c r="BU12" s="691">
        <v>49.901850000000003</v>
      </c>
      <c r="BV12" s="691">
        <v>54.486229999999999</v>
      </c>
    </row>
    <row r="13" spans="1:74" ht="11.15" customHeight="1" x14ac:dyDescent="0.25">
      <c r="A13" s="499" t="s">
        <v>1249</v>
      </c>
      <c r="B13" s="500" t="s">
        <v>1307</v>
      </c>
      <c r="C13" s="690">
        <v>60.122512391999997</v>
      </c>
      <c r="D13" s="690">
        <v>49.804185203999999</v>
      </c>
      <c r="E13" s="690">
        <v>50.906114809000002</v>
      </c>
      <c r="F13" s="690">
        <v>47.605038213</v>
      </c>
      <c r="G13" s="690">
        <v>54.140375704999997</v>
      </c>
      <c r="H13" s="690">
        <v>59.170126404999998</v>
      </c>
      <c r="I13" s="690">
        <v>63.431425224999998</v>
      </c>
      <c r="J13" s="690">
        <v>62.981856188000002</v>
      </c>
      <c r="K13" s="690">
        <v>55.280018130000002</v>
      </c>
      <c r="L13" s="690">
        <v>51.635167873999997</v>
      </c>
      <c r="M13" s="690">
        <v>52.030539801000003</v>
      </c>
      <c r="N13" s="690">
        <v>54.755304088000003</v>
      </c>
      <c r="O13" s="690">
        <v>58.013325921000003</v>
      </c>
      <c r="P13" s="690">
        <v>50.734998756000003</v>
      </c>
      <c r="Q13" s="690">
        <v>52.051213326999999</v>
      </c>
      <c r="R13" s="690">
        <v>46.548128052999999</v>
      </c>
      <c r="S13" s="690">
        <v>50.915491332999999</v>
      </c>
      <c r="T13" s="690">
        <v>54.450629945999999</v>
      </c>
      <c r="U13" s="690">
        <v>62.872065577000001</v>
      </c>
      <c r="V13" s="690">
        <v>60.368613736</v>
      </c>
      <c r="W13" s="690">
        <v>55.477496610000003</v>
      </c>
      <c r="X13" s="690">
        <v>50.180712645</v>
      </c>
      <c r="Y13" s="690">
        <v>50.613301606999997</v>
      </c>
      <c r="Z13" s="690">
        <v>53.627992266</v>
      </c>
      <c r="AA13" s="690">
        <v>54.504113482999998</v>
      </c>
      <c r="AB13" s="690">
        <v>50.501136580999997</v>
      </c>
      <c r="AC13" s="690">
        <v>48.948793316</v>
      </c>
      <c r="AD13" s="690">
        <v>42.503716949999998</v>
      </c>
      <c r="AE13" s="690">
        <v>45.450511646000002</v>
      </c>
      <c r="AF13" s="690">
        <v>54.326223657</v>
      </c>
      <c r="AG13" s="690">
        <v>63.012283064999998</v>
      </c>
      <c r="AH13" s="690">
        <v>59.815839967000002</v>
      </c>
      <c r="AI13" s="690">
        <v>49.610862568000002</v>
      </c>
      <c r="AJ13" s="690">
        <v>48.131435254000003</v>
      </c>
      <c r="AK13" s="690">
        <v>47.558615443999997</v>
      </c>
      <c r="AL13" s="690">
        <v>54.006598898</v>
      </c>
      <c r="AM13" s="690">
        <v>55.118469453000003</v>
      </c>
      <c r="AN13" s="690">
        <v>54.315756292000003</v>
      </c>
      <c r="AO13" s="690">
        <v>49.605433855000001</v>
      </c>
      <c r="AP13" s="690">
        <v>46.042091687000003</v>
      </c>
      <c r="AQ13" s="690">
        <v>49.094974305000001</v>
      </c>
      <c r="AR13" s="690">
        <v>58.883648981999997</v>
      </c>
      <c r="AS13" s="690">
        <v>62.985148614000003</v>
      </c>
      <c r="AT13" s="690">
        <v>64.692265184999997</v>
      </c>
      <c r="AU13" s="690">
        <v>53.048953378999997</v>
      </c>
      <c r="AV13" s="690">
        <v>51.139049773000004</v>
      </c>
      <c r="AW13" s="690">
        <v>49.919195729000002</v>
      </c>
      <c r="AX13" s="690">
        <v>52.419096623000002</v>
      </c>
      <c r="AY13" s="690">
        <v>60.739102181</v>
      </c>
      <c r="AZ13" s="690">
        <v>51.830353363999997</v>
      </c>
      <c r="BA13" s="690">
        <v>50.988862810999997</v>
      </c>
      <c r="BB13" s="691">
        <v>47.757669999999997</v>
      </c>
      <c r="BC13" s="691">
        <v>52.111739999999998</v>
      </c>
      <c r="BD13" s="691">
        <v>58.065770000000001</v>
      </c>
      <c r="BE13" s="691">
        <v>64.720209999999994</v>
      </c>
      <c r="BF13" s="691">
        <v>63.533439999999999</v>
      </c>
      <c r="BG13" s="691">
        <v>54.173679999999997</v>
      </c>
      <c r="BH13" s="691">
        <v>51.327179999999998</v>
      </c>
      <c r="BI13" s="691">
        <v>51.07976</v>
      </c>
      <c r="BJ13" s="691">
        <v>55.394199999999998</v>
      </c>
      <c r="BK13" s="691">
        <v>57.739359999999998</v>
      </c>
      <c r="BL13" s="691">
        <v>50.947360000000003</v>
      </c>
      <c r="BM13" s="691">
        <v>51.479509999999998</v>
      </c>
      <c r="BN13" s="691">
        <v>48.532449999999997</v>
      </c>
      <c r="BO13" s="691">
        <v>52.891970000000001</v>
      </c>
      <c r="BP13" s="691">
        <v>58.551499999999997</v>
      </c>
      <c r="BQ13" s="691">
        <v>65.743650000000002</v>
      </c>
      <c r="BR13" s="691">
        <v>64.684839999999994</v>
      </c>
      <c r="BS13" s="691">
        <v>55.233719999999998</v>
      </c>
      <c r="BT13" s="691">
        <v>52.42933</v>
      </c>
      <c r="BU13" s="691">
        <v>52.162660000000002</v>
      </c>
      <c r="BV13" s="691">
        <v>56.695250000000001</v>
      </c>
    </row>
    <row r="14" spans="1:74" ht="11.15" customHeight="1" x14ac:dyDescent="0.25">
      <c r="A14" s="517"/>
      <c r="B14" s="131" t="s">
        <v>1326</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333"/>
      <c r="BC14" s="333"/>
      <c r="BD14" s="333"/>
      <c r="BE14" s="333"/>
      <c r="BF14" s="333"/>
      <c r="BG14" s="333"/>
      <c r="BH14" s="333"/>
      <c r="BI14" s="333"/>
      <c r="BJ14" s="333"/>
      <c r="BK14" s="333"/>
      <c r="BL14" s="333"/>
      <c r="BM14" s="333"/>
      <c r="BN14" s="333"/>
      <c r="BO14" s="333"/>
      <c r="BP14" s="333"/>
      <c r="BQ14" s="333"/>
      <c r="BR14" s="333"/>
      <c r="BS14" s="333"/>
      <c r="BT14" s="333"/>
      <c r="BU14" s="333"/>
      <c r="BV14" s="333"/>
    </row>
    <row r="15" spans="1:74" ht="11.15" customHeight="1" x14ac:dyDescent="0.25">
      <c r="A15" s="499" t="s">
        <v>1250</v>
      </c>
      <c r="B15" s="500" t="s">
        <v>82</v>
      </c>
      <c r="C15" s="690">
        <v>4.0762577809999998</v>
      </c>
      <c r="D15" s="690">
        <v>4.174286296</v>
      </c>
      <c r="E15" s="690">
        <v>3.948199292</v>
      </c>
      <c r="F15" s="690">
        <v>4.2962642359999998</v>
      </c>
      <c r="G15" s="690">
        <v>6.5820069569999999</v>
      </c>
      <c r="H15" s="690">
        <v>6.831932138</v>
      </c>
      <c r="I15" s="690">
        <v>8.1132640449999993</v>
      </c>
      <c r="J15" s="690">
        <v>6.9108349069999999</v>
      </c>
      <c r="K15" s="690">
        <v>5.7769125089999998</v>
      </c>
      <c r="L15" s="690">
        <v>4.7852534779999996</v>
      </c>
      <c r="M15" s="690">
        <v>4.3836213839999996</v>
      </c>
      <c r="N15" s="690">
        <v>3.736014682</v>
      </c>
      <c r="O15" s="690">
        <v>5.0281928029999996</v>
      </c>
      <c r="P15" s="690">
        <v>4.6976253159999999</v>
      </c>
      <c r="Q15" s="690">
        <v>4.6611139589999997</v>
      </c>
      <c r="R15" s="690">
        <v>4.222034657</v>
      </c>
      <c r="S15" s="690">
        <v>5.1636588420000002</v>
      </c>
      <c r="T15" s="690">
        <v>6.6514421820000003</v>
      </c>
      <c r="U15" s="690">
        <v>8.326550052</v>
      </c>
      <c r="V15" s="690">
        <v>9.1018562779999996</v>
      </c>
      <c r="W15" s="690">
        <v>6.8520639599999997</v>
      </c>
      <c r="X15" s="690">
        <v>4.936362516</v>
      </c>
      <c r="Y15" s="690">
        <v>4.2166787579999996</v>
      </c>
      <c r="Z15" s="690">
        <v>5.5767076370000002</v>
      </c>
      <c r="AA15" s="690">
        <v>6.4087687620000002</v>
      </c>
      <c r="AB15" s="690">
        <v>5.8120185639999997</v>
      </c>
      <c r="AC15" s="690">
        <v>5.3379580720000002</v>
      </c>
      <c r="AD15" s="690">
        <v>4.3851485319999997</v>
      </c>
      <c r="AE15" s="690">
        <v>4.8402121019999997</v>
      </c>
      <c r="AF15" s="690">
        <v>6.4386664820000004</v>
      </c>
      <c r="AG15" s="690">
        <v>9.0664179619999992</v>
      </c>
      <c r="AH15" s="690">
        <v>7.5917773830000002</v>
      </c>
      <c r="AI15" s="690">
        <v>5.8806845279999997</v>
      </c>
      <c r="AJ15" s="690">
        <v>5.0755320609999997</v>
      </c>
      <c r="AK15" s="690">
        <v>3.6363325450000001</v>
      </c>
      <c r="AL15" s="690">
        <v>4.4288653980000001</v>
      </c>
      <c r="AM15" s="690">
        <v>4.5905528350000004</v>
      </c>
      <c r="AN15" s="690">
        <v>4.5817594689999996</v>
      </c>
      <c r="AO15" s="690">
        <v>3.1896670559999998</v>
      </c>
      <c r="AP15" s="690">
        <v>3.93217485</v>
      </c>
      <c r="AQ15" s="690">
        <v>3.9934359079999999</v>
      </c>
      <c r="AR15" s="690">
        <v>6.3693118020000004</v>
      </c>
      <c r="AS15" s="690">
        <v>6.8975372369999999</v>
      </c>
      <c r="AT15" s="690">
        <v>7.0775086429999998</v>
      </c>
      <c r="AU15" s="690">
        <v>4.7827640010000003</v>
      </c>
      <c r="AV15" s="690">
        <v>3.9598496120000002</v>
      </c>
      <c r="AW15" s="690">
        <v>3.305061657</v>
      </c>
      <c r="AX15" s="690">
        <v>3.635939612</v>
      </c>
      <c r="AY15" s="690">
        <v>4.5108930789999997</v>
      </c>
      <c r="AZ15" s="690">
        <v>3.5105909999999998</v>
      </c>
      <c r="BA15" s="690">
        <v>3.2249319999999999</v>
      </c>
      <c r="BB15" s="691">
        <v>3.0309560000000002</v>
      </c>
      <c r="BC15" s="691">
        <v>3.6954899999999999</v>
      </c>
      <c r="BD15" s="691">
        <v>6.4437199999999999</v>
      </c>
      <c r="BE15" s="691">
        <v>8.9315189999999998</v>
      </c>
      <c r="BF15" s="691">
        <v>7.2653910000000002</v>
      </c>
      <c r="BG15" s="691">
        <v>4.4626780000000004</v>
      </c>
      <c r="BH15" s="691">
        <v>4.9020229999999998</v>
      </c>
      <c r="BI15" s="691">
        <v>3.321882</v>
      </c>
      <c r="BJ15" s="691">
        <v>2.614411</v>
      </c>
      <c r="BK15" s="691">
        <v>3.5802770000000002</v>
      </c>
      <c r="BL15" s="691">
        <v>4.8036320000000003</v>
      </c>
      <c r="BM15" s="691">
        <v>1.130557</v>
      </c>
      <c r="BN15" s="691">
        <v>3.3385370000000001</v>
      </c>
      <c r="BO15" s="691">
        <v>4.5141660000000003</v>
      </c>
      <c r="BP15" s="691">
        <v>6.9213240000000003</v>
      </c>
      <c r="BQ15" s="691">
        <v>9.8689669999999996</v>
      </c>
      <c r="BR15" s="691">
        <v>8.2034120000000001</v>
      </c>
      <c r="BS15" s="691">
        <v>4.8791760000000002</v>
      </c>
      <c r="BT15" s="691">
        <v>4.5123449999999998</v>
      </c>
      <c r="BU15" s="691">
        <v>3.8521030000000001</v>
      </c>
      <c r="BV15" s="691">
        <v>3.3471340000000001</v>
      </c>
    </row>
    <row r="16" spans="1:74" ht="11.15" customHeight="1" x14ac:dyDescent="0.25">
      <c r="A16" s="499" t="s">
        <v>1251</v>
      </c>
      <c r="B16" s="500" t="s">
        <v>81</v>
      </c>
      <c r="C16" s="690">
        <v>10.244258691000001</v>
      </c>
      <c r="D16" s="690">
        <v>8.2745124400000005</v>
      </c>
      <c r="E16" s="690">
        <v>6.9458870570000002</v>
      </c>
      <c r="F16" s="690">
        <v>6.0962195000000001</v>
      </c>
      <c r="G16" s="690">
        <v>7.4554052280000001</v>
      </c>
      <c r="H16" s="690">
        <v>8.9400707849999996</v>
      </c>
      <c r="I16" s="690">
        <v>11.733870407</v>
      </c>
      <c r="J16" s="690">
        <v>11.004996709</v>
      </c>
      <c r="K16" s="690">
        <v>8.5764752519999998</v>
      </c>
      <c r="L16" s="690">
        <v>7.436443089</v>
      </c>
      <c r="M16" s="690">
        <v>7.9955940730000004</v>
      </c>
      <c r="N16" s="690">
        <v>9.6504304649999995</v>
      </c>
      <c r="O16" s="690">
        <v>9.2105268809999998</v>
      </c>
      <c r="P16" s="690">
        <v>8.1972200999999991</v>
      </c>
      <c r="Q16" s="690">
        <v>7.3062333480000001</v>
      </c>
      <c r="R16" s="690">
        <v>4.5441884469999998</v>
      </c>
      <c r="S16" s="690">
        <v>5.4673752340000004</v>
      </c>
      <c r="T16" s="690">
        <v>7.1618014490000004</v>
      </c>
      <c r="U16" s="690">
        <v>8.8848850749999997</v>
      </c>
      <c r="V16" s="690">
        <v>8.5845008109999998</v>
      </c>
      <c r="W16" s="690">
        <v>7.3912624759999996</v>
      </c>
      <c r="X16" s="690">
        <v>5.0974664519999999</v>
      </c>
      <c r="Y16" s="690">
        <v>6.1641563909999997</v>
      </c>
      <c r="Z16" s="690">
        <v>5.9212464960000002</v>
      </c>
      <c r="AA16" s="690">
        <v>5.6392845459999998</v>
      </c>
      <c r="AB16" s="690">
        <v>5.0634090990000002</v>
      </c>
      <c r="AC16" s="690">
        <v>3.9613143389999999</v>
      </c>
      <c r="AD16" s="690">
        <v>3.268090248</v>
      </c>
      <c r="AE16" s="690">
        <v>4.5254233099999999</v>
      </c>
      <c r="AF16" s="690">
        <v>6.2598042500000002</v>
      </c>
      <c r="AG16" s="690">
        <v>8.9424128619999994</v>
      </c>
      <c r="AH16" s="690">
        <v>9.1588824950000003</v>
      </c>
      <c r="AI16" s="690">
        <v>6.1889507349999997</v>
      </c>
      <c r="AJ16" s="690">
        <v>5.1829403689999998</v>
      </c>
      <c r="AK16" s="690">
        <v>5.174158469</v>
      </c>
      <c r="AL16" s="690">
        <v>7.4377356250000002</v>
      </c>
      <c r="AM16" s="690">
        <v>7.9562832539999997</v>
      </c>
      <c r="AN16" s="690">
        <v>8.3963393889999995</v>
      </c>
      <c r="AO16" s="690">
        <v>5.442533257</v>
      </c>
      <c r="AP16" s="690">
        <v>4.484576476</v>
      </c>
      <c r="AQ16" s="690">
        <v>5.898136622</v>
      </c>
      <c r="AR16" s="690">
        <v>9.400821638</v>
      </c>
      <c r="AS16" s="690">
        <v>11.398098034</v>
      </c>
      <c r="AT16" s="690">
        <v>10.981967312</v>
      </c>
      <c r="AU16" s="690">
        <v>8.8898660599999992</v>
      </c>
      <c r="AV16" s="690">
        <v>6.5367119630000001</v>
      </c>
      <c r="AW16" s="690">
        <v>6.458952118</v>
      </c>
      <c r="AX16" s="690">
        <v>6.1710291780000004</v>
      </c>
      <c r="AY16" s="690">
        <v>8.2847831200000002</v>
      </c>
      <c r="AZ16" s="690">
        <v>7.3792369999999998</v>
      </c>
      <c r="BA16" s="690">
        <v>6.5977990000000002</v>
      </c>
      <c r="BB16" s="691">
        <v>3.9934940000000001</v>
      </c>
      <c r="BC16" s="691">
        <v>5.2569239999999997</v>
      </c>
      <c r="BD16" s="691">
        <v>8.0134080000000001</v>
      </c>
      <c r="BE16" s="691">
        <v>10.35552</v>
      </c>
      <c r="BF16" s="691">
        <v>10.51488</v>
      </c>
      <c r="BG16" s="691">
        <v>8.9492010000000004</v>
      </c>
      <c r="BH16" s="691">
        <v>7.0627610000000001</v>
      </c>
      <c r="BI16" s="691">
        <v>7.1184139999999996</v>
      </c>
      <c r="BJ16" s="691">
        <v>8.0534119999999998</v>
      </c>
      <c r="BK16" s="691">
        <v>8.0449400000000004</v>
      </c>
      <c r="BL16" s="691">
        <v>5.6836140000000004</v>
      </c>
      <c r="BM16" s="691">
        <v>8.5103220000000004</v>
      </c>
      <c r="BN16" s="691">
        <v>3.659872</v>
      </c>
      <c r="BO16" s="691">
        <v>4.8222810000000003</v>
      </c>
      <c r="BP16" s="691">
        <v>7.639443</v>
      </c>
      <c r="BQ16" s="691">
        <v>10.0221</v>
      </c>
      <c r="BR16" s="691">
        <v>10.045719999999999</v>
      </c>
      <c r="BS16" s="691">
        <v>7.9645149999999996</v>
      </c>
      <c r="BT16" s="691">
        <v>6.5619149999999999</v>
      </c>
      <c r="BU16" s="691">
        <v>6.5332420000000004</v>
      </c>
      <c r="BV16" s="691">
        <v>6.9795489999999996</v>
      </c>
    </row>
    <row r="17" spans="1:74" ht="11.15" customHeight="1" x14ac:dyDescent="0.25">
      <c r="A17" s="499" t="s">
        <v>1252</v>
      </c>
      <c r="B17" s="502" t="s">
        <v>84</v>
      </c>
      <c r="C17" s="690">
        <v>1.513188</v>
      </c>
      <c r="D17" s="690">
        <v>1.343213</v>
      </c>
      <c r="E17" s="690">
        <v>1.3459890000000001</v>
      </c>
      <c r="F17" s="690">
        <v>0.56742400000000004</v>
      </c>
      <c r="G17" s="690">
        <v>0.89510699999999999</v>
      </c>
      <c r="H17" s="690">
        <v>1.3240860000000001</v>
      </c>
      <c r="I17" s="690">
        <v>1.4608840000000001</v>
      </c>
      <c r="J17" s="690">
        <v>1.4626920000000001</v>
      </c>
      <c r="K17" s="690">
        <v>1.3556140000000001</v>
      </c>
      <c r="L17" s="690">
        <v>0.90893299999999999</v>
      </c>
      <c r="M17" s="690">
        <v>1.1152260000000001</v>
      </c>
      <c r="N17" s="690">
        <v>1.508073</v>
      </c>
      <c r="O17" s="690">
        <v>1.511528</v>
      </c>
      <c r="P17" s="690">
        <v>1.3598589999999999</v>
      </c>
      <c r="Q17" s="690">
        <v>1.5056719999999999</v>
      </c>
      <c r="R17" s="690">
        <v>1.4533860000000001</v>
      </c>
      <c r="S17" s="690">
        <v>1.495071</v>
      </c>
      <c r="T17" s="690">
        <v>1.4326239999999999</v>
      </c>
      <c r="U17" s="690">
        <v>1.467462</v>
      </c>
      <c r="V17" s="690">
        <v>1.4716</v>
      </c>
      <c r="W17" s="690">
        <v>1.1383030000000001</v>
      </c>
      <c r="X17" s="690">
        <v>0.59143800000000002</v>
      </c>
      <c r="Y17" s="690">
        <v>1.26033</v>
      </c>
      <c r="Z17" s="690">
        <v>1.5120610000000001</v>
      </c>
      <c r="AA17" s="690">
        <v>1.5105420000000001</v>
      </c>
      <c r="AB17" s="690">
        <v>1.3472139999999999</v>
      </c>
      <c r="AC17" s="690">
        <v>1.501199</v>
      </c>
      <c r="AD17" s="690">
        <v>1.4584410000000001</v>
      </c>
      <c r="AE17" s="690">
        <v>1.495144</v>
      </c>
      <c r="AF17" s="690">
        <v>1.4299109999999999</v>
      </c>
      <c r="AG17" s="690">
        <v>1.4595100000000001</v>
      </c>
      <c r="AH17" s="690">
        <v>1.4489190000000001</v>
      </c>
      <c r="AI17" s="690">
        <v>1.2873030000000001</v>
      </c>
      <c r="AJ17" s="690">
        <v>0.98178100000000001</v>
      </c>
      <c r="AK17" s="690">
        <v>1.361526</v>
      </c>
      <c r="AL17" s="690">
        <v>1.4895430000000001</v>
      </c>
      <c r="AM17" s="690">
        <v>1.5047200000000001</v>
      </c>
      <c r="AN17" s="690">
        <v>1.361008</v>
      </c>
      <c r="AO17" s="690">
        <v>1.269957</v>
      </c>
      <c r="AP17" s="690">
        <v>0.572048</v>
      </c>
      <c r="AQ17" s="690">
        <v>1.0095080000000001</v>
      </c>
      <c r="AR17" s="690">
        <v>1.2044429999999999</v>
      </c>
      <c r="AS17" s="690">
        <v>1.4660550000000001</v>
      </c>
      <c r="AT17" s="690">
        <v>1.3494759999999999</v>
      </c>
      <c r="AU17" s="690">
        <v>1.434464</v>
      </c>
      <c r="AV17" s="690">
        <v>1.444636</v>
      </c>
      <c r="AW17" s="690">
        <v>1.4051530000000001</v>
      </c>
      <c r="AX17" s="690">
        <v>1.433886</v>
      </c>
      <c r="AY17" s="690">
        <v>1.509182</v>
      </c>
      <c r="AZ17" s="690">
        <v>1.3335399999999999</v>
      </c>
      <c r="BA17" s="690">
        <v>1.4643999999999999</v>
      </c>
      <c r="BB17" s="691">
        <v>1.4257299999999999</v>
      </c>
      <c r="BC17" s="691">
        <v>1.47326</v>
      </c>
      <c r="BD17" s="691">
        <v>1.4257299999999999</v>
      </c>
      <c r="BE17" s="691">
        <v>1.47326</v>
      </c>
      <c r="BF17" s="691">
        <v>1.47326</v>
      </c>
      <c r="BG17" s="691">
        <v>1.1169</v>
      </c>
      <c r="BH17" s="691">
        <v>7.3630000000000001E-2</v>
      </c>
      <c r="BI17" s="691">
        <v>0.99792999999999998</v>
      </c>
      <c r="BJ17" s="691">
        <v>1.47326</v>
      </c>
      <c r="BK17" s="691">
        <v>1.47326</v>
      </c>
      <c r="BL17" s="691">
        <v>1.3306800000000001</v>
      </c>
      <c r="BM17" s="691">
        <v>1.47326</v>
      </c>
      <c r="BN17" s="691">
        <v>1.4257299999999999</v>
      </c>
      <c r="BO17" s="691">
        <v>1.47326</v>
      </c>
      <c r="BP17" s="691">
        <v>1.4257299999999999</v>
      </c>
      <c r="BQ17" s="691">
        <v>1.47326</v>
      </c>
      <c r="BR17" s="691">
        <v>1.47326</v>
      </c>
      <c r="BS17" s="691">
        <v>1.4257299999999999</v>
      </c>
      <c r="BT17" s="691">
        <v>1.47326</v>
      </c>
      <c r="BU17" s="691">
        <v>1.4257299999999999</v>
      </c>
      <c r="BV17" s="691">
        <v>1.47326</v>
      </c>
    </row>
    <row r="18" spans="1:74" ht="11.15" customHeight="1" x14ac:dyDescent="0.25">
      <c r="A18" s="499" t="s">
        <v>1253</v>
      </c>
      <c r="B18" s="502" t="s">
        <v>1202</v>
      </c>
      <c r="C18" s="690">
        <v>1.124550918</v>
      </c>
      <c r="D18" s="690">
        <v>1.0475173069999999</v>
      </c>
      <c r="E18" s="690">
        <v>1.1481134609999999</v>
      </c>
      <c r="F18" s="690">
        <v>1.318632676</v>
      </c>
      <c r="G18" s="690">
        <v>1.2301119469999999</v>
      </c>
      <c r="H18" s="690">
        <v>1.244902086</v>
      </c>
      <c r="I18" s="690">
        <v>1.7256559840000001</v>
      </c>
      <c r="J18" s="690">
        <v>0.95323878699999998</v>
      </c>
      <c r="K18" s="690">
        <v>1.0353101920000001</v>
      </c>
      <c r="L18" s="690">
        <v>1.583475177</v>
      </c>
      <c r="M18" s="690">
        <v>1.5944000030000001</v>
      </c>
      <c r="N18" s="690">
        <v>1.518873462</v>
      </c>
      <c r="O18" s="690">
        <v>2.0846581139999998</v>
      </c>
      <c r="P18" s="690">
        <v>1.8948305139999999</v>
      </c>
      <c r="Q18" s="690">
        <v>1.8421724159999999</v>
      </c>
      <c r="R18" s="690">
        <v>2.218078014</v>
      </c>
      <c r="S18" s="690">
        <v>2.573728317</v>
      </c>
      <c r="T18" s="690">
        <v>1.9411821570000001</v>
      </c>
      <c r="U18" s="690">
        <v>1.842510589</v>
      </c>
      <c r="V18" s="690">
        <v>1.118697107</v>
      </c>
      <c r="W18" s="690">
        <v>1.237283548</v>
      </c>
      <c r="X18" s="690">
        <v>1.2739121600000001</v>
      </c>
      <c r="Y18" s="690">
        <v>1.2394249740000001</v>
      </c>
      <c r="Z18" s="690">
        <v>1.2685640899999999</v>
      </c>
      <c r="AA18" s="690">
        <v>1.6494283780000001</v>
      </c>
      <c r="AB18" s="690">
        <v>1.869203846</v>
      </c>
      <c r="AC18" s="690">
        <v>1.5957181060000001</v>
      </c>
      <c r="AD18" s="690">
        <v>2.0511322999999999</v>
      </c>
      <c r="AE18" s="690">
        <v>1.8074659239999999</v>
      </c>
      <c r="AF18" s="690">
        <v>1.421646467</v>
      </c>
      <c r="AG18" s="690">
        <v>1.3944510160000001</v>
      </c>
      <c r="AH18" s="690">
        <v>1.0993873970000001</v>
      </c>
      <c r="AI18" s="690">
        <v>0.96195385200000005</v>
      </c>
      <c r="AJ18" s="690">
        <v>1.0024672960000001</v>
      </c>
      <c r="AK18" s="690">
        <v>0.97197823299999997</v>
      </c>
      <c r="AL18" s="690">
        <v>1.019490185</v>
      </c>
      <c r="AM18" s="690">
        <v>1.585476436</v>
      </c>
      <c r="AN18" s="690">
        <v>1.3211396209999999</v>
      </c>
      <c r="AO18" s="690">
        <v>1.316652975</v>
      </c>
      <c r="AP18" s="690">
        <v>1.1450784199999999</v>
      </c>
      <c r="AQ18" s="690">
        <v>1.3480517489999999</v>
      </c>
      <c r="AR18" s="690">
        <v>1.4231623410000001</v>
      </c>
      <c r="AS18" s="690">
        <v>1.287583895</v>
      </c>
      <c r="AT18" s="690">
        <v>1.2219233839999999</v>
      </c>
      <c r="AU18" s="690">
        <v>1.046824247</v>
      </c>
      <c r="AV18" s="690">
        <v>1.0612508350000001</v>
      </c>
      <c r="AW18" s="690">
        <v>1.2300337539999999</v>
      </c>
      <c r="AX18" s="690">
        <v>1.560793565</v>
      </c>
      <c r="AY18" s="690">
        <v>1.644528988</v>
      </c>
      <c r="AZ18" s="690">
        <v>1.3538300000000001</v>
      </c>
      <c r="BA18" s="690">
        <v>1.357256</v>
      </c>
      <c r="BB18" s="691">
        <v>1.4823550000000001</v>
      </c>
      <c r="BC18" s="691">
        <v>1.5492669999999999</v>
      </c>
      <c r="BD18" s="691">
        <v>1.438598</v>
      </c>
      <c r="BE18" s="691">
        <v>1.4522170000000001</v>
      </c>
      <c r="BF18" s="691">
        <v>1.256642</v>
      </c>
      <c r="BG18" s="691">
        <v>1.127888</v>
      </c>
      <c r="BH18" s="691">
        <v>1.074074</v>
      </c>
      <c r="BI18" s="691">
        <v>1.0019849999999999</v>
      </c>
      <c r="BJ18" s="691">
        <v>0.99728669999999997</v>
      </c>
      <c r="BK18" s="691">
        <v>1.3963749999999999</v>
      </c>
      <c r="BL18" s="691">
        <v>1.2286999999999999</v>
      </c>
      <c r="BM18" s="691">
        <v>1.2948839999999999</v>
      </c>
      <c r="BN18" s="691">
        <v>1.5097</v>
      </c>
      <c r="BO18" s="691">
        <v>1.6412040000000001</v>
      </c>
      <c r="BP18" s="691">
        <v>1.555922</v>
      </c>
      <c r="BQ18" s="691">
        <v>1.59666</v>
      </c>
      <c r="BR18" s="691">
        <v>1.391656</v>
      </c>
      <c r="BS18" s="691">
        <v>1.2579210000000001</v>
      </c>
      <c r="BT18" s="691">
        <v>1.2035009999999999</v>
      </c>
      <c r="BU18" s="691">
        <v>1.128018</v>
      </c>
      <c r="BV18" s="691">
        <v>1.126336</v>
      </c>
    </row>
    <row r="19" spans="1:74" ht="11.15" customHeight="1" x14ac:dyDescent="0.25">
      <c r="A19" s="499" t="s">
        <v>1254</v>
      </c>
      <c r="B19" s="502" t="s">
        <v>1305</v>
      </c>
      <c r="C19" s="690">
        <v>6.745442229</v>
      </c>
      <c r="D19" s="690">
        <v>5.81795683</v>
      </c>
      <c r="E19" s="690">
        <v>6.9864754930000004</v>
      </c>
      <c r="F19" s="690">
        <v>6.9298936649999998</v>
      </c>
      <c r="G19" s="690">
        <v>5.8173230120000001</v>
      </c>
      <c r="H19" s="690">
        <v>6.7530980190000003</v>
      </c>
      <c r="I19" s="690">
        <v>3.4762889459999999</v>
      </c>
      <c r="J19" s="690">
        <v>5.0912779050000001</v>
      </c>
      <c r="K19" s="690">
        <v>5.1964522889999998</v>
      </c>
      <c r="L19" s="690">
        <v>5.2069986750000004</v>
      </c>
      <c r="M19" s="690">
        <v>5.6154700829999999</v>
      </c>
      <c r="N19" s="690">
        <v>6.5508466240000001</v>
      </c>
      <c r="O19" s="690">
        <v>6.1735895379999999</v>
      </c>
      <c r="P19" s="690">
        <v>5.4872398540000002</v>
      </c>
      <c r="Q19" s="690">
        <v>6.635895369</v>
      </c>
      <c r="R19" s="690">
        <v>7.1868008879999996</v>
      </c>
      <c r="S19" s="690">
        <v>6.190185091</v>
      </c>
      <c r="T19" s="690">
        <v>5.4105458689999999</v>
      </c>
      <c r="U19" s="690">
        <v>5.7925416099999998</v>
      </c>
      <c r="V19" s="690">
        <v>5.1617661860000004</v>
      </c>
      <c r="W19" s="690">
        <v>7.2108300830000003</v>
      </c>
      <c r="X19" s="690">
        <v>7.8967301440000002</v>
      </c>
      <c r="Y19" s="690">
        <v>6.9542563460000002</v>
      </c>
      <c r="Z19" s="690">
        <v>7.1220997070000003</v>
      </c>
      <c r="AA19" s="690">
        <v>7.0422780439999997</v>
      </c>
      <c r="AB19" s="690">
        <v>7.1056593980000002</v>
      </c>
      <c r="AC19" s="690">
        <v>7.1507340480000003</v>
      </c>
      <c r="AD19" s="690">
        <v>7.4016723759999996</v>
      </c>
      <c r="AE19" s="690">
        <v>6.528330177</v>
      </c>
      <c r="AF19" s="690">
        <v>8.511224833</v>
      </c>
      <c r="AG19" s="690">
        <v>5.5484037629999996</v>
      </c>
      <c r="AH19" s="690">
        <v>5.9137707969999997</v>
      </c>
      <c r="AI19" s="690">
        <v>6.0504057539999998</v>
      </c>
      <c r="AJ19" s="690">
        <v>7.2906889430000001</v>
      </c>
      <c r="AK19" s="690">
        <v>8.3288031650000001</v>
      </c>
      <c r="AL19" s="690">
        <v>7.7993536810000004</v>
      </c>
      <c r="AM19" s="690">
        <v>7.5637260729999998</v>
      </c>
      <c r="AN19" s="690">
        <v>5.6298341719999998</v>
      </c>
      <c r="AO19" s="690">
        <v>9.7388132410000008</v>
      </c>
      <c r="AP19" s="690">
        <v>9.0207119509999991</v>
      </c>
      <c r="AQ19" s="690">
        <v>8.3510682870000004</v>
      </c>
      <c r="AR19" s="690">
        <v>6.4327454150000003</v>
      </c>
      <c r="AS19" s="690">
        <v>5.3744645240000004</v>
      </c>
      <c r="AT19" s="690">
        <v>7.400520051</v>
      </c>
      <c r="AU19" s="690">
        <v>7.7644240299999998</v>
      </c>
      <c r="AV19" s="690">
        <v>8.1702954430000005</v>
      </c>
      <c r="AW19" s="690">
        <v>8.4702063089999999</v>
      </c>
      <c r="AX19" s="690">
        <v>9.7193963879999998</v>
      </c>
      <c r="AY19" s="690">
        <v>9.1445678689999994</v>
      </c>
      <c r="AZ19" s="690">
        <v>9.7482699999999998</v>
      </c>
      <c r="BA19" s="690">
        <v>10.32367</v>
      </c>
      <c r="BB19" s="691">
        <v>10.10467</v>
      </c>
      <c r="BC19" s="691">
        <v>9.2124559999999995</v>
      </c>
      <c r="BD19" s="691">
        <v>7.3042569999999998</v>
      </c>
      <c r="BE19" s="691">
        <v>6.1544829999999999</v>
      </c>
      <c r="BF19" s="691">
        <v>8.1908250000000002</v>
      </c>
      <c r="BG19" s="691">
        <v>9.0034030000000005</v>
      </c>
      <c r="BH19" s="691">
        <v>9.0018360000000008</v>
      </c>
      <c r="BI19" s="691">
        <v>9.551088</v>
      </c>
      <c r="BJ19" s="691">
        <v>10.749090000000001</v>
      </c>
      <c r="BK19" s="691">
        <v>9.828424</v>
      </c>
      <c r="BL19" s="691">
        <v>10.37839</v>
      </c>
      <c r="BM19" s="691">
        <v>11.14495</v>
      </c>
      <c r="BN19" s="691">
        <v>10.723100000000001</v>
      </c>
      <c r="BO19" s="691">
        <v>9.6294889999999995</v>
      </c>
      <c r="BP19" s="691">
        <v>7.493398</v>
      </c>
      <c r="BQ19" s="691">
        <v>6.2960989999999999</v>
      </c>
      <c r="BR19" s="691">
        <v>8.4086680000000005</v>
      </c>
      <c r="BS19" s="691">
        <v>9.6561330000000005</v>
      </c>
      <c r="BT19" s="691">
        <v>9.4016070000000003</v>
      </c>
      <c r="BU19" s="691">
        <v>9.5233519999999992</v>
      </c>
      <c r="BV19" s="691">
        <v>11.17928</v>
      </c>
    </row>
    <row r="20" spans="1:74" ht="11.15" customHeight="1" x14ac:dyDescent="0.25">
      <c r="A20" s="499" t="s">
        <v>1255</v>
      </c>
      <c r="B20" s="500" t="s">
        <v>1306</v>
      </c>
      <c r="C20" s="690">
        <v>0.110729496</v>
      </c>
      <c r="D20" s="690">
        <v>0.10217140299999999</v>
      </c>
      <c r="E20" s="690">
        <v>0.120102737</v>
      </c>
      <c r="F20" s="690">
        <v>9.8377395000000006E-2</v>
      </c>
      <c r="G20" s="690">
        <v>8.8584985000000005E-2</v>
      </c>
      <c r="H20" s="690">
        <v>7.7621273000000005E-2</v>
      </c>
      <c r="I20" s="690">
        <v>8.8343711000000005E-2</v>
      </c>
      <c r="J20" s="690">
        <v>8.6060532999999995E-2</v>
      </c>
      <c r="K20" s="690">
        <v>8.5921150000000002E-2</v>
      </c>
      <c r="L20" s="690">
        <v>0.122031294</v>
      </c>
      <c r="M20" s="690">
        <v>9.8927823999999998E-2</v>
      </c>
      <c r="N20" s="690">
        <v>0.107092334</v>
      </c>
      <c r="O20" s="690">
        <v>0.14507715600000001</v>
      </c>
      <c r="P20" s="690">
        <v>0.117119444</v>
      </c>
      <c r="Q20" s="690">
        <v>0.122020931</v>
      </c>
      <c r="R20" s="690">
        <v>0.157682082</v>
      </c>
      <c r="S20" s="690">
        <v>0.13974636600000001</v>
      </c>
      <c r="T20" s="690">
        <v>0.15107095800000001</v>
      </c>
      <c r="U20" s="690">
        <v>7.7954124E-2</v>
      </c>
      <c r="V20" s="690">
        <v>8.2625122999999995E-2</v>
      </c>
      <c r="W20" s="690">
        <v>7.6321862000000004E-2</v>
      </c>
      <c r="X20" s="690">
        <v>4.4507710999999998E-2</v>
      </c>
      <c r="Y20" s="690">
        <v>8.4889093999999998E-2</v>
      </c>
      <c r="Z20" s="690">
        <v>9.5195134000000001E-2</v>
      </c>
      <c r="AA20" s="690">
        <v>9.0642349999999997E-2</v>
      </c>
      <c r="AB20" s="690">
        <v>9.3627851999999998E-2</v>
      </c>
      <c r="AC20" s="690">
        <v>8.1965687999999995E-2</v>
      </c>
      <c r="AD20" s="690">
        <v>7.0971727999999998E-2</v>
      </c>
      <c r="AE20" s="690">
        <v>6.6177228000000005E-2</v>
      </c>
      <c r="AF20" s="690">
        <v>5.8549181999999998E-2</v>
      </c>
      <c r="AG20" s="690">
        <v>5.8752693000000002E-2</v>
      </c>
      <c r="AH20" s="690">
        <v>7.3281509999999994E-2</v>
      </c>
      <c r="AI20" s="690">
        <v>6.0930739999999997E-2</v>
      </c>
      <c r="AJ20" s="690">
        <v>8.1740397000000006E-2</v>
      </c>
      <c r="AK20" s="690">
        <v>9.7977859E-2</v>
      </c>
      <c r="AL20" s="690">
        <v>8.2039973000000002E-2</v>
      </c>
      <c r="AM20" s="690">
        <v>5.1890564E-2</v>
      </c>
      <c r="AN20" s="690">
        <v>0.16551661200000001</v>
      </c>
      <c r="AO20" s="690">
        <v>5.1106612000000003E-2</v>
      </c>
      <c r="AP20" s="690">
        <v>4.1477367000000001E-2</v>
      </c>
      <c r="AQ20" s="690">
        <v>4.0410623999999999E-2</v>
      </c>
      <c r="AR20" s="690">
        <v>4.2014507999999999E-2</v>
      </c>
      <c r="AS20" s="690">
        <v>3.303673E-2</v>
      </c>
      <c r="AT20" s="690">
        <v>3.6099951999999998E-2</v>
      </c>
      <c r="AU20" s="690">
        <v>4.2121933E-2</v>
      </c>
      <c r="AV20" s="690">
        <v>5.8124202999999999E-2</v>
      </c>
      <c r="AW20" s="690">
        <v>5.2365082E-2</v>
      </c>
      <c r="AX20" s="690">
        <v>5.5603666000000003E-2</v>
      </c>
      <c r="AY20" s="690">
        <v>8.0621973999999999E-2</v>
      </c>
      <c r="AZ20" s="690">
        <v>9.5832000000000001E-2</v>
      </c>
      <c r="BA20" s="690">
        <v>5.48984E-2</v>
      </c>
      <c r="BB20" s="691">
        <v>4.5852799999999999E-2</v>
      </c>
      <c r="BC20" s="691">
        <v>4.0767200000000003E-2</v>
      </c>
      <c r="BD20" s="691">
        <v>3.99184E-2</v>
      </c>
      <c r="BE20" s="691">
        <v>4.1403799999999998E-2</v>
      </c>
      <c r="BF20" s="691">
        <v>4.2232100000000002E-2</v>
      </c>
      <c r="BG20" s="691">
        <v>4.1316400000000003E-2</v>
      </c>
      <c r="BH20" s="691">
        <v>5.3214900000000002E-2</v>
      </c>
      <c r="BI20" s="691">
        <v>5.9038899999999998E-2</v>
      </c>
      <c r="BJ20" s="691">
        <v>6.2799599999999997E-2</v>
      </c>
      <c r="BK20" s="691">
        <v>6.8047099999999999E-2</v>
      </c>
      <c r="BL20" s="691">
        <v>0.10832849999999999</v>
      </c>
      <c r="BM20" s="691">
        <v>6.06581E-2</v>
      </c>
      <c r="BN20" s="691">
        <v>4.7384500000000003E-2</v>
      </c>
      <c r="BO20" s="691">
        <v>3.92348E-2</v>
      </c>
      <c r="BP20" s="691">
        <v>4.3030800000000001E-2</v>
      </c>
      <c r="BQ20" s="691">
        <v>4.6570100000000003E-2</v>
      </c>
      <c r="BR20" s="691">
        <v>4.5165799999999999E-2</v>
      </c>
      <c r="BS20" s="691">
        <v>3.77189E-2</v>
      </c>
      <c r="BT20" s="691">
        <v>5.7149100000000001E-2</v>
      </c>
      <c r="BU20" s="691">
        <v>6.1807500000000001E-2</v>
      </c>
      <c r="BV20" s="691">
        <v>5.9691399999999999E-2</v>
      </c>
    </row>
    <row r="21" spans="1:74" ht="11.15" customHeight="1" x14ac:dyDescent="0.25">
      <c r="A21" s="499" t="s">
        <v>1256</v>
      </c>
      <c r="B21" s="500" t="s">
        <v>1206</v>
      </c>
      <c r="C21" s="690">
        <v>23.814427115000001</v>
      </c>
      <c r="D21" s="690">
        <v>20.759657275999999</v>
      </c>
      <c r="E21" s="690">
        <v>20.494767039999999</v>
      </c>
      <c r="F21" s="690">
        <v>19.306811472</v>
      </c>
      <c r="G21" s="690">
        <v>22.068539129000001</v>
      </c>
      <c r="H21" s="690">
        <v>25.171710301000001</v>
      </c>
      <c r="I21" s="690">
        <v>26.598307092999999</v>
      </c>
      <c r="J21" s="690">
        <v>25.509100840999999</v>
      </c>
      <c r="K21" s="690">
        <v>22.026685392000001</v>
      </c>
      <c r="L21" s="690">
        <v>20.043134713000001</v>
      </c>
      <c r="M21" s="690">
        <v>20.803239367</v>
      </c>
      <c r="N21" s="690">
        <v>23.071330567</v>
      </c>
      <c r="O21" s="690">
        <v>24.153572491999999</v>
      </c>
      <c r="P21" s="690">
        <v>21.753894228</v>
      </c>
      <c r="Q21" s="690">
        <v>22.073108023</v>
      </c>
      <c r="R21" s="690">
        <v>19.782170088000001</v>
      </c>
      <c r="S21" s="690">
        <v>21.029764849999999</v>
      </c>
      <c r="T21" s="690">
        <v>22.748666615000001</v>
      </c>
      <c r="U21" s="690">
        <v>26.391903450000001</v>
      </c>
      <c r="V21" s="690">
        <v>25.521045505</v>
      </c>
      <c r="W21" s="690">
        <v>23.906064928999999</v>
      </c>
      <c r="X21" s="690">
        <v>19.840416983000001</v>
      </c>
      <c r="Y21" s="690">
        <v>19.919735563</v>
      </c>
      <c r="Z21" s="690">
        <v>21.495874063999999</v>
      </c>
      <c r="AA21" s="690">
        <v>22.34094408</v>
      </c>
      <c r="AB21" s="690">
        <v>21.291132759</v>
      </c>
      <c r="AC21" s="690">
        <v>19.628889253000001</v>
      </c>
      <c r="AD21" s="690">
        <v>18.635456183999999</v>
      </c>
      <c r="AE21" s="690">
        <v>19.262752741</v>
      </c>
      <c r="AF21" s="690">
        <v>24.119802214</v>
      </c>
      <c r="AG21" s="690">
        <v>26.469948295999998</v>
      </c>
      <c r="AH21" s="690">
        <v>25.286018582000001</v>
      </c>
      <c r="AI21" s="690">
        <v>20.430228609</v>
      </c>
      <c r="AJ21" s="690">
        <v>19.615150066000002</v>
      </c>
      <c r="AK21" s="690">
        <v>19.570776271</v>
      </c>
      <c r="AL21" s="690">
        <v>22.257027862000001</v>
      </c>
      <c r="AM21" s="690">
        <v>23.252649162000001</v>
      </c>
      <c r="AN21" s="690">
        <v>21.455597263000001</v>
      </c>
      <c r="AO21" s="690">
        <v>21.008730141000001</v>
      </c>
      <c r="AP21" s="690">
        <v>19.196067064000001</v>
      </c>
      <c r="AQ21" s="690">
        <v>20.640611190000001</v>
      </c>
      <c r="AR21" s="690">
        <v>24.872498704000002</v>
      </c>
      <c r="AS21" s="690">
        <v>26.45677542</v>
      </c>
      <c r="AT21" s="690">
        <v>28.067495342000001</v>
      </c>
      <c r="AU21" s="690">
        <v>23.960464270999999</v>
      </c>
      <c r="AV21" s="690">
        <v>21.230868055999998</v>
      </c>
      <c r="AW21" s="690">
        <v>20.921771920000001</v>
      </c>
      <c r="AX21" s="690">
        <v>22.576648409000001</v>
      </c>
      <c r="AY21" s="690">
        <v>25.174577029999998</v>
      </c>
      <c r="AZ21" s="690">
        <v>23.421299999999999</v>
      </c>
      <c r="BA21" s="690">
        <v>23.022960000000001</v>
      </c>
      <c r="BB21" s="691">
        <v>20.08305</v>
      </c>
      <c r="BC21" s="691">
        <v>21.228169999999999</v>
      </c>
      <c r="BD21" s="691">
        <v>24.66563</v>
      </c>
      <c r="BE21" s="691">
        <v>28.4084</v>
      </c>
      <c r="BF21" s="691">
        <v>28.74324</v>
      </c>
      <c r="BG21" s="691">
        <v>24.70139</v>
      </c>
      <c r="BH21" s="691">
        <v>22.167539999999999</v>
      </c>
      <c r="BI21" s="691">
        <v>22.050339999999998</v>
      </c>
      <c r="BJ21" s="691">
        <v>23.95026</v>
      </c>
      <c r="BK21" s="691">
        <v>24.39132</v>
      </c>
      <c r="BL21" s="691">
        <v>23.533339999999999</v>
      </c>
      <c r="BM21" s="691">
        <v>23.614629999999998</v>
      </c>
      <c r="BN21" s="691">
        <v>20.704319999999999</v>
      </c>
      <c r="BO21" s="691">
        <v>22.119630000000001</v>
      </c>
      <c r="BP21" s="691">
        <v>25.078849999999999</v>
      </c>
      <c r="BQ21" s="691">
        <v>29.303660000000001</v>
      </c>
      <c r="BR21" s="691">
        <v>29.567879999999999</v>
      </c>
      <c r="BS21" s="691">
        <v>25.22119</v>
      </c>
      <c r="BT21" s="691">
        <v>23.209779999999999</v>
      </c>
      <c r="BU21" s="691">
        <v>22.524249999999999</v>
      </c>
      <c r="BV21" s="691">
        <v>24.16525</v>
      </c>
    </row>
    <row r="22" spans="1:74" ht="11.15" customHeight="1" x14ac:dyDescent="0.25">
      <c r="A22" s="499" t="s">
        <v>1257</v>
      </c>
      <c r="B22" s="500" t="s">
        <v>1307</v>
      </c>
      <c r="C22" s="690">
        <v>23.745493878000001</v>
      </c>
      <c r="D22" s="690">
        <v>20.569772669999999</v>
      </c>
      <c r="E22" s="690">
        <v>20.038005636000001</v>
      </c>
      <c r="F22" s="690">
        <v>19.368294952999999</v>
      </c>
      <c r="G22" s="690">
        <v>22.315391599000002</v>
      </c>
      <c r="H22" s="690">
        <v>25.00808889</v>
      </c>
      <c r="I22" s="690">
        <v>27.132358060000001</v>
      </c>
      <c r="J22" s="690">
        <v>26.004106658000001</v>
      </c>
      <c r="K22" s="690">
        <v>21.435349272</v>
      </c>
      <c r="L22" s="690">
        <v>19.807549772000002</v>
      </c>
      <c r="M22" s="690">
        <v>20.686768041000001</v>
      </c>
      <c r="N22" s="690">
        <v>22.183831343000001</v>
      </c>
      <c r="O22" s="690">
        <v>23.460153885</v>
      </c>
      <c r="P22" s="690">
        <v>21.252882364000001</v>
      </c>
      <c r="Q22" s="690">
        <v>21.237754071000001</v>
      </c>
      <c r="R22" s="690">
        <v>19.222733433999998</v>
      </c>
      <c r="S22" s="690">
        <v>21.368784427000001</v>
      </c>
      <c r="T22" s="690">
        <v>23.410208566000001</v>
      </c>
      <c r="U22" s="690">
        <v>26.563651199999999</v>
      </c>
      <c r="V22" s="690">
        <v>26.211562438000001</v>
      </c>
      <c r="W22" s="690">
        <v>23.477646964000002</v>
      </c>
      <c r="X22" s="690">
        <v>19.892083165999999</v>
      </c>
      <c r="Y22" s="690">
        <v>20.452488554999999</v>
      </c>
      <c r="Z22" s="690">
        <v>21.916089916000001</v>
      </c>
      <c r="AA22" s="690">
        <v>22.615327487999998</v>
      </c>
      <c r="AB22" s="690">
        <v>21.066356989999999</v>
      </c>
      <c r="AC22" s="690">
        <v>19.571223687</v>
      </c>
      <c r="AD22" s="690">
        <v>18.285790245000001</v>
      </c>
      <c r="AE22" s="690">
        <v>20.0127162</v>
      </c>
      <c r="AF22" s="690">
        <v>25.392572996999998</v>
      </c>
      <c r="AG22" s="690">
        <v>27.209382378000001</v>
      </c>
      <c r="AH22" s="690">
        <v>25.920380722000001</v>
      </c>
      <c r="AI22" s="690">
        <v>20.46752261</v>
      </c>
      <c r="AJ22" s="690">
        <v>19.842683179000002</v>
      </c>
      <c r="AK22" s="690">
        <v>18.928738719999998</v>
      </c>
      <c r="AL22" s="690">
        <v>21.969196775</v>
      </c>
      <c r="AM22" s="690">
        <v>22.867827304999999</v>
      </c>
      <c r="AN22" s="690">
        <v>22.208119187000001</v>
      </c>
      <c r="AO22" s="690">
        <v>19.879887387</v>
      </c>
      <c r="AP22" s="690">
        <v>19.42186293</v>
      </c>
      <c r="AQ22" s="690">
        <v>21.311835285000001</v>
      </c>
      <c r="AR22" s="690">
        <v>25.921117013</v>
      </c>
      <c r="AS22" s="690">
        <v>26.742788416</v>
      </c>
      <c r="AT22" s="690">
        <v>27.359286077</v>
      </c>
      <c r="AU22" s="690">
        <v>23.146777633999999</v>
      </c>
      <c r="AV22" s="690">
        <v>19.828344133000002</v>
      </c>
      <c r="AW22" s="690">
        <v>19.994613825999998</v>
      </c>
      <c r="AX22" s="690">
        <v>21.578637573000002</v>
      </c>
      <c r="AY22" s="690">
        <v>24.243765872000001</v>
      </c>
      <c r="AZ22" s="690">
        <v>21.549674243999998</v>
      </c>
      <c r="BA22" s="690">
        <v>21.417161456999999</v>
      </c>
      <c r="BB22" s="691">
        <v>19.01614</v>
      </c>
      <c r="BC22" s="691">
        <v>20.81795</v>
      </c>
      <c r="BD22" s="691">
        <v>25.091090000000001</v>
      </c>
      <c r="BE22" s="691">
        <v>28.548100000000002</v>
      </c>
      <c r="BF22" s="691">
        <v>27.87349</v>
      </c>
      <c r="BG22" s="691">
        <v>22.916699999999999</v>
      </c>
      <c r="BH22" s="691">
        <v>20.938500000000001</v>
      </c>
      <c r="BI22" s="691">
        <v>20.871379999999998</v>
      </c>
      <c r="BJ22" s="691">
        <v>21.87809</v>
      </c>
      <c r="BK22" s="691">
        <v>23.16432</v>
      </c>
      <c r="BL22" s="691">
        <v>21.60238</v>
      </c>
      <c r="BM22" s="691">
        <v>21.297709999999999</v>
      </c>
      <c r="BN22" s="691">
        <v>20.148769999999999</v>
      </c>
      <c r="BO22" s="691">
        <v>21.849019999999999</v>
      </c>
      <c r="BP22" s="691">
        <v>25.703790000000001</v>
      </c>
      <c r="BQ22" s="691">
        <v>29.514679999999998</v>
      </c>
      <c r="BR22" s="691">
        <v>28.865860000000001</v>
      </c>
      <c r="BS22" s="691">
        <v>23.760020000000001</v>
      </c>
      <c r="BT22" s="691">
        <v>21.70224</v>
      </c>
      <c r="BU22" s="691">
        <v>21.619910000000001</v>
      </c>
      <c r="BV22" s="691">
        <v>22.787600000000001</v>
      </c>
    </row>
    <row r="23" spans="1:74" ht="11.15" customHeight="1" x14ac:dyDescent="0.25">
      <c r="A23" s="517"/>
      <c r="B23" s="131" t="s">
        <v>1310</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333"/>
      <c r="BC23" s="333"/>
      <c r="BD23" s="333"/>
      <c r="BE23" s="333"/>
      <c r="BF23" s="333"/>
      <c r="BG23" s="333"/>
      <c r="BH23" s="333"/>
      <c r="BI23" s="333"/>
      <c r="BJ23" s="333"/>
      <c r="BK23" s="333"/>
      <c r="BL23" s="333"/>
      <c r="BM23" s="333"/>
      <c r="BN23" s="333"/>
      <c r="BO23" s="333"/>
      <c r="BP23" s="333"/>
      <c r="BQ23" s="333"/>
      <c r="BR23" s="333"/>
      <c r="BS23" s="333"/>
      <c r="BT23" s="333"/>
      <c r="BU23" s="333"/>
      <c r="BV23" s="333"/>
    </row>
    <row r="24" spans="1:74" ht="11.15" customHeight="1" x14ac:dyDescent="0.25">
      <c r="A24" s="499" t="s">
        <v>1258</v>
      </c>
      <c r="B24" s="500" t="s">
        <v>82</v>
      </c>
      <c r="C24" s="690">
        <v>12.129506449000001</v>
      </c>
      <c r="D24" s="690">
        <v>10.827260427000001</v>
      </c>
      <c r="E24" s="690">
        <v>10.824433433999999</v>
      </c>
      <c r="F24" s="690">
        <v>10.138260428000001</v>
      </c>
      <c r="G24" s="690">
        <v>14.841272871999999</v>
      </c>
      <c r="H24" s="690">
        <v>16.525182287</v>
      </c>
      <c r="I24" s="690">
        <v>21.372707546000001</v>
      </c>
      <c r="J24" s="690">
        <v>19.728400293</v>
      </c>
      <c r="K24" s="690">
        <v>15.909548552</v>
      </c>
      <c r="L24" s="690">
        <v>12.331094848999999</v>
      </c>
      <c r="M24" s="690">
        <v>10.219806204999999</v>
      </c>
      <c r="N24" s="690">
        <v>11.927301854</v>
      </c>
      <c r="O24" s="690">
        <v>13.217144187000001</v>
      </c>
      <c r="P24" s="690">
        <v>10.247560302</v>
      </c>
      <c r="Q24" s="690">
        <v>11.487813322999999</v>
      </c>
      <c r="R24" s="690">
        <v>10.81202667</v>
      </c>
      <c r="S24" s="690">
        <v>14.829761499</v>
      </c>
      <c r="T24" s="690">
        <v>17.724638408000001</v>
      </c>
      <c r="U24" s="690">
        <v>20.639015374</v>
      </c>
      <c r="V24" s="690">
        <v>23.322893069999999</v>
      </c>
      <c r="W24" s="690">
        <v>19.789741634999999</v>
      </c>
      <c r="X24" s="690">
        <v>14.100623533</v>
      </c>
      <c r="Y24" s="690">
        <v>12.128745172</v>
      </c>
      <c r="Z24" s="690">
        <v>13.441653422</v>
      </c>
      <c r="AA24" s="690">
        <v>12.775475621</v>
      </c>
      <c r="AB24" s="690">
        <v>12.468100158</v>
      </c>
      <c r="AC24" s="690">
        <v>12.279991759</v>
      </c>
      <c r="AD24" s="690">
        <v>10.997337542</v>
      </c>
      <c r="AE24" s="690">
        <v>14.05938931</v>
      </c>
      <c r="AF24" s="690">
        <v>16.651489585</v>
      </c>
      <c r="AG24" s="690">
        <v>21.439225696000001</v>
      </c>
      <c r="AH24" s="690">
        <v>21.505703284999999</v>
      </c>
      <c r="AI24" s="690">
        <v>16.608207784000001</v>
      </c>
      <c r="AJ24" s="690">
        <v>14.277624546</v>
      </c>
      <c r="AK24" s="690">
        <v>10.026508571000001</v>
      </c>
      <c r="AL24" s="690">
        <v>10.998097003</v>
      </c>
      <c r="AM24" s="690">
        <v>11.83114</v>
      </c>
      <c r="AN24" s="690">
        <v>12.418962624000001</v>
      </c>
      <c r="AO24" s="690">
        <v>8.5399971679999993</v>
      </c>
      <c r="AP24" s="690">
        <v>9.9399667370000007</v>
      </c>
      <c r="AQ24" s="690">
        <v>12.052917108999999</v>
      </c>
      <c r="AR24" s="690">
        <v>17.658750596000001</v>
      </c>
      <c r="AS24" s="690">
        <v>19.891045016</v>
      </c>
      <c r="AT24" s="690">
        <v>20.382308412</v>
      </c>
      <c r="AU24" s="690">
        <v>17.004080784999999</v>
      </c>
      <c r="AV24" s="690">
        <v>13.702800023</v>
      </c>
      <c r="AW24" s="690">
        <v>10.026768155999999</v>
      </c>
      <c r="AX24" s="690">
        <v>10.728627808000001</v>
      </c>
      <c r="AY24" s="690">
        <v>13.543761456</v>
      </c>
      <c r="AZ24" s="690">
        <v>10.313090000000001</v>
      </c>
      <c r="BA24" s="690">
        <v>8.0485629999999997</v>
      </c>
      <c r="BB24" s="691">
        <v>8.1671420000000001</v>
      </c>
      <c r="BC24" s="691">
        <v>10.46388</v>
      </c>
      <c r="BD24" s="691">
        <v>15.37781</v>
      </c>
      <c r="BE24" s="691">
        <v>19.735140000000001</v>
      </c>
      <c r="BF24" s="691">
        <v>18.777719999999999</v>
      </c>
      <c r="BG24" s="691">
        <v>14.15226</v>
      </c>
      <c r="BH24" s="691">
        <v>9.751277</v>
      </c>
      <c r="BI24" s="691">
        <v>8.4712080000000007</v>
      </c>
      <c r="BJ24" s="691">
        <v>9.7486149999999991</v>
      </c>
      <c r="BK24" s="691">
        <v>9.4018080000000008</v>
      </c>
      <c r="BL24" s="691">
        <v>7.7438219999999998</v>
      </c>
      <c r="BM24" s="691">
        <v>6.7590589999999997</v>
      </c>
      <c r="BN24" s="691">
        <v>6.9980149999999997</v>
      </c>
      <c r="BO24" s="691">
        <v>7.7540509999999996</v>
      </c>
      <c r="BP24" s="691">
        <v>12.149459999999999</v>
      </c>
      <c r="BQ24" s="691">
        <v>17.51247</v>
      </c>
      <c r="BR24" s="691">
        <v>16.860969999999998</v>
      </c>
      <c r="BS24" s="691">
        <v>11.626099999999999</v>
      </c>
      <c r="BT24" s="691">
        <v>8.5076699999999992</v>
      </c>
      <c r="BU24" s="691">
        <v>7.3239859999999997</v>
      </c>
      <c r="BV24" s="691">
        <v>8.4600779999999993</v>
      </c>
    </row>
    <row r="25" spans="1:74" ht="11.15" customHeight="1" x14ac:dyDescent="0.25">
      <c r="A25" s="499" t="s">
        <v>1259</v>
      </c>
      <c r="B25" s="500" t="s">
        <v>81</v>
      </c>
      <c r="C25" s="690">
        <v>8.3336572370000006</v>
      </c>
      <c r="D25" s="690">
        <v>5.417560613</v>
      </c>
      <c r="E25" s="690">
        <v>4.6060952220000004</v>
      </c>
      <c r="F25" s="690">
        <v>5.8405297709999999</v>
      </c>
      <c r="G25" s="690">
        <v>7.3144201740000003</v>
      </c>
      <c r="H25" s="690">
        <v>8.2110279629999994</v>
      </c>
      <c r="I25" s="690">
        <v>8.7253489599999998</v>
      </c>
      <c r="J25" s="690">
        <v>8.880167664</v>
      </c>
      <c r="K25" s="690">
        <v>8.1698972550000004</v>
      </c>
      <c r="L25" s="690">
        <v>7.5863785200000002</v>
      </c>
      <c r="M25" s="690">
        <v>7.3564077320000001</v>
      </c>
      <c r="N25" s="690">
        <v>6.9514068790000003</v>
      </c>
      <c r="O25" s="690">
        <v>6.2022458049999996</v>
      </c>
      <c r="P25" s="690">
        <v>5.733474556</v>
      </c>
      <c r="Q25" s="690">
        <v>5.6305125450000002</v>
      </c>
      <c r="R25" s="690">
        <v>4.8782187209999996</v>
      </c>
      <c r="S25" s="690">
        <v>6.2087459269999998</v>
      </c>
      <c r="T25" s="690">
        <v>6.6644000590000001</v>
      </c>
      <c r="U25" s="690">
        <v>7.2204106880000003</v>
      </c>
      <c r="V25" s="690">
        <v>6.8850594960000002</v>
      </c>
      <c r="W25" s="690">
        <v>6.8122827880000001</v>
      </c>
      <c r="X25" s="690">
        <v>5.9943344139999999</v>
      </c>
      <c r="Y25" s="690">
        <v>5.4558301079999998</v>
      </c>
      <c r="Z25" s="690">
        <v>5.1476972280000002</v>
      </c>
      <c r="AA25" s="690">
        <v>4.3645746900000004</v>
      </c>
      <c r="AB25" s="690">
        <v>3.9478249179999998</v>
      </c>
      <c r="AC25" s="690">
        <v>4.2851941</v>
      </c>
      <c r="AD25" s="690">
        <v>4.8632699180000003</v>
      </c>
      <c r="AE25" s="690">
        <v>4.8981492160000002</v>
      </c>
      <c r="AF25" s="690">
        <v>5.501823001</v>
      </c>
      <c r="AG25" s="690">
        <v>6.3485665530000004</v>
      </c>
      <c r="AH25" s="690">
        <v>6.9954055999999998</v>
      </c>
      <c r="AI25" s="690">
        <v>6.3526384980000001</v>
      </c>
      <c r="AJ25" s="690">
        <v>5.7611398879999998</v>
      </c>
      <c r="AK25" s="690">
        <v>5.2545342320000001</v>
      </c>
      <c r="AL25" s="690">
        <v>6.2068203720000001</v>
      </c>
      <c r="AM25" s="690">
        <v>6.7942421519999998</v>
      </c>
      <c r="AN25" s="690">
        <v>5.4862898910000002</v>
      </c>
      <c r="AO25" s="690">
        <v>4.0082243359999996</v>
      </c>
      <c r="AP25" s="690">
        <v>4.8305158920000002</v>
      </c>
      <c r="AQ25" s="690">
        <v>5.8882137490000002</v>
      </c>
      <c r="AR25" s="690">
        <v>7.7814559269999997</v>
      </c>
      <c r="AS25" s="690">
        <v>8.1616434770000001</v>
      </c>
      <c r="AT25" s="690">
        <v>7.6778890359999998</v>
      </c>
      <c r="AU25" s="690">
        <v>6.8582218109999999</v>
      </c>
      <c r="AV25" s="690">
        <v>6.1159716</v>
      </c>
      <c r="AW25" s="690">
        <v>5.2905734009999996</v>
      </c>
      <c r="AX25" s="690">
        <v>5.6169034929999997</v>
      </c>
      <c r="AY25" s="690">
        <v>6.5458193820000004</v>
      </c>
      <c r="AZ25" s="690">
        <v>5.0292969999999997</v>
      </c>
      <c r="BA25" s="690">
        <v>4.7918799999999999</v>
      </c>
      <c r="BB25" s="691">
        <v>5.6564040000000002</v>
      </c>
      <c r="BC25" s="691">
        <v>7.1135760000000001</v>
      </c>
      <c r="BD25" s="691">
        <v>7.3982060000000001</v>
      </c>
      <c r="BE25" s="691">
        <v>8.0603630000000006</v>
      </c>
      <c r="BF25" s="691">
        <v>8.0487059999999992</v>
      </c>
      <c r="BG25" s="691">
        <v>7.5021909999999998</v>
      </c>
      <c r="BH25" s="691">
        <v>6.8071510000000002</v>
      </c>
      <c r="BI25" s="691">
        <v>5.7019929999999999</v>
      </c>
      <c r="BJ25" s="691">
        <v>6.2633799999999997</v>
      </c>
      <c r="BK25" s="691">
        <v>7.5132779999999997</v>
      </c>
      <c r="BL25" s="691">
        <v>5.4809850000000004</v>
      </c>
      <c r="BM25" s="691">
        <v>4.1267420000000001</v>
      </c>
      <c r="BN25" s="691">
        <v>5.6008009999999997</v>
      </c>
      <c r="BO25" s="691">
        <v>6.5872520000000003</v>
      </c>
      <c r="BP25" s="691">
        <v>7.3274840000000001</v>
      </c>
      <c r="BQ25" s="691">
        <v>8.0106260000000002</v>
      </c>
      <c r="BR25" s="691">
        <v>8.0039770000000008</v>
      </c>
      <c r="BS25" s="691">
        <v>7.4243100000000002</v>
      </c>
      <c r="BT25" s="691">
        <v>6.5300120000000001</v>
      </c>
      <c r="BU25" s="691">
        <v>5.2953140000000003</v>
      </c>
      <c r="BV25" s="691">
        <v>6.1918850000000001</v>
      </c>
    </row>
    <row r="26" spans="1:74" ht="11.15" customHeight="1" x14ac:dyDescent="0.25">
      <c r="A26" s="499" t="s">
        <v>1260</v>
      </c>
      <c r="B26" s="502" t="s">
        <v>84</v>
      </c>
      <c r="C26" s="690">
        <v>3.8085140000000002</v>
      </c>
      <c r="D26" s="690">
        <v>3.432375</v>
      </c>
      <c r="E26" s="690">
        <v>3.5376690000000002</v>
      </c>
      <c r="F26" s="690">
        <v>2.7913800000000002</v>
      </c>
      <c r="G26" s="690">
        <v>3.7569159999999999</v>
      </c>
      <c r="H26" s="690">
        <v>3.6040100000000002</v>
      </c>
      <c r="I26" s="690">
        <v>3.7046139999999999</v>
      </c>
      <c r="J26" s="690">
        <v>3.6559360000000001</v>
      </c>
      <c r="K26" s="690">
        <v>3.5876730000000001</v>
      </c>
      <c r="L26" s="690">
        <v>2.90266</v>
      </c>
      <c r="M26" s="690">
        <v>3.2945500000000001</v>
      </c>
      <c r="N26" s="690">
        <v>3.109442</v>
      </c>
      <c r="O26" s="690">
        <v>3.2286229999999998</v>
      </c>
      <c r="P26" s="690">
        <v>3.4301110000000001</v>
      </c>
      <c r="Q26" s="690">
        <v>3.7206229999999998</v>
      </c>
      <c r="R26" s="690">
        <v>3.2512400000000001</v>
      </c>
      <c r="S26" s="690">
        <v>2.933249</v>
      </c>
      <c r="T26" s="690">
        <v>3.600193</v>
      </c>
      <c r="U26" s="690">
        <v>3.7037710000000001</v>
      </c>
      <c r="V26" s="690">
        <v>3.6901869999999999</v>
      </c>
      <c r="W26" s="690">
        <v>3.581048</v>
      </c>
      <c r="X26" s="690">
        <v>2.8721549999999998</v>
      </c>
      <c r="Y26" s="690">
        <v>3.497306</v>
      </c>
      <c r="Z26" s="690">
        <v>3.789501</v>
      </c>
      <c r="AA26" s="690">
        <v>3.7118679999999999</v>
      </c>
      <c r="AB26" s="690">
        <v>3.5480139999999998</v>
      </c>
      <c r="AC26" s="690">
        <v>3.1865260000000002</v>
      </c>
      <c r="AD26" s="690">
        <v>2.6729599999999998</v>
      </c>
      <c r="AE26" s="690">
        <v>3.3859940000000002</v>
      </c>
      <c r="AF26" s="690">
        <v>3.6130110000000002</v>
      </c>
      <c r="AG26" s="690">
        <v>3.7159200000000001</v>
      </c>
      <c r="AH26" s="690">
        <v>3.6970000000000001</v>
      </c>
      <c r="AI26" s="690">
        <v>3.6033080000000002</v>
      </c>
      <c r="AJ26" s="690">
        <v>3.1025360000000002</v>
      </c>
      <c r="AK26" s="690">
        <v>3.4002919999999999</v>
      </c>
      <c r="AL26" s="690">
        <v>3.8012760000000001</v>
      </c>
      <c r="AM26" s="690">
        <v>3.799445</v>
      </c>
      <c r="AN26" s="690">
        <v>3.3135479999999999</v>
      </c>
      <c r="AO26" s="690">
        <v>3.3692790000000001</v>
      </c>
      <c r="AP26" s="690">
        <v>2.9864459999999999</v>
      </c>
      <c r="AQ26" s="690">
        <v>3.7490230000000002</v>
      </c>
      <c r="AR26" s="690">
        <v>3.098792</v>
      </c>
      <c r="AS26" s="690">
        <v>3.6683720000000002</v>
      </c>
      <c r="AT26" s="690">
        <v>3.6959599999999999</v>
      </c>
      <c r="AU26" s="690">
        <v>3.5942560000000001</v>
      </c>
      <c r="AV26" s="690">
        <v>2.173943</v>
      </c>
      <c r="AW26" s="690">
        <v>2.9732289999999999</v>
      </c>
      <c r="AX26" s="690">
        <v>3.788964</v>
      </c>
      <c r="AY26" s="690">
        <v>3.8017599999999998</v>
      </c>
      <c r="AZ26" s="690">
        <v>3.4329900000000002</v>
      </c>
      <c r="BA26" s="690">
        <v>3.7700499999999999</v>
      </c>
      <c r="BB26" s="691">
        <v>2.9417499999999999</v>
      </c>
      <c r="BC26" s="691">
        <v>3.5143800000000001</v>
      </c>
      <c r="BD26" s="691">
        <v>3.5747599999999999</v>
      </c>
      <c r="BE26" s="691">
        <v>3.6939199999999999</v>
      </c>
      <c r="BF26" s="691">
        <v>3.6939199999999999</v>
      </c>
      <c r="BG26" s="691">
        <v>3.2037399999999998</v>
      </c>
      <c r="BH26" s="691">
        <v>3.5756000000000001</v>
      </c>
      <c r="BI26" s="691">
        <v>3.5747599999999999</v>
      </c>
      <c r="BJ26" s="691">
        <v>3.6939199999999999</v>
      </c>
      <c r="BK26" s="691">
        <v>3.6939199999999999</v>
      </c>
      <c r="BL26" s="691">
        <v>3.3364400000000001</v>
      </c>
      <c r="BM26" s="691">
        <v>3.6939199999999999</v>
      </c>
      <c r="BN26" s="691">
        <v>2.0550600000000001</v>
      </c>
      <c r="BO26" s="691">
        <v>3.34429</v>
      </c>
      <c r="BP26" s="691">
        <v>3.5747599999999999</v>
      </c>
      <c r="BQ26" s="691">
        <v>3.6939199999999999</v>
      </c>
      <c r="BR26" s="691">
        <v>3.6939199999999999</v>
      </c>
      <c r="BS26" s="691">
        <v>3.5747599999999999</v>
      </c>
      <c r="BT26" s="691">
        <v>3.0292699999999999</v>
      </c>
      <c r="BU26" s="691">
        <v>3.4311600000000002</v>
      </c>
      <c r="BV26" s="691">
        <v>3.6939199999999999</v>
      </c>
    </row>
    <row r="27" spans="1:74" ht="11.15" customHeight="1" x14ac:dyDescent="0.25">
      <c r="A27" s="499" t="s">
        <v>1261</v>
      </c>
      <c r="B27" s="502" t="s">
        <v>1202</v>
      </c>
      <c r="C27" s="690">
        <v>7.3217634000000004E-2</v>
      </c>
      <c r="D27" s="690">
        <v>7.2152162000000006E-2</v>
      </c>
      <c r="E27" s="690">
        <v>7.3193202999999998E-2</v>
      </c>
      <c r="F27" s="690">
        <v>7.7740136000000001E-2</v>
      </c>
      <c r="G27" s="690">
        <v>8.7064186000000002E-2</v>
      </c>
      <c r="H27" s="690">
        <v>7.9056879999999996E-2</v>
      </c>
      <c r="I27" s="690">
        <v>6.8212685999999995E-2</v>
      </c>
      <c r="J27" s="690">
        <v>6.0174445E-2</v>
      </c>
      <c r="K27" s="690">
        <v>5.1038485000000001E-2</v>
      </c>
      <c r="L27" s="690">
        <v>4.8326088000000003E-2</v>
      </c>
      <c r="M27" s="690">
        <v>5.6574008000000002E-2</v>
      </c>
      <c r="N27" s="690">
        <v>6.1211086999999997E-2</v>
      </c>
      <c r="O27" s="690">
        <v>7.9355413E-2</v>
      </c>
      <c r="P27" s="690">
        <v>0.12574712499999999</v>
      </c>
      <c r="Q27" s="690">
        <v>5.0425216000000002E-2</v>
      </c>
      <c r="R27" s="690">
        <v>9.2701317000000005E-2</v>
      </c>
      <c r="S27" s="690">
        <v>0.107377139</v>
      </c>
      <c r="T27" s="690">
        <v>6.5425364E-2</v>
      </c>
      <c r="U27" s="690">
        <v>0.10296158</v>
      </c>
      <c r="V27" s="690">
        <v>4.7683756000000001E-2</v>
      </c>
      <c r="W27" s="690">
        <v>5.0468671999999999E-2</v>
      </c>
      <c r="X27" s="690">
        <v>4.75912E-2</v>
      </c>
      <c r="Y27" s="690">
        <v>4.4301047000000003E-2</v>
      </c>
      <c r="Z27" s="690">
        <v>3.6501170999999999E-2</v>
      </c>
      <c r="AA27" s="690">
        <v>3.3363654E-2</v>
      </c>
      <c r="AB27" s="690">
        <v>6.5823233999999994E-2</v>
      </c>
      <c r="AC27" s="690">
        <v>6.2343694999999998E-2</v>
      </c>
      <c r="AD27" s="690">
        <v>7.5226935999999994E-2</v>
      </c>
      <c r="AE27" s="690">
        <v>8.2035194000000006E-2</v>
      </c>
      <c r="AF27" s="690">
        <v>3.7925924999999999E-2</v>
      </c>
      <c r="AG27" s="690">
        <v>5.1283200000000001E-2</v>
      </c>
      <c r="AH27" s="690">
        <v>4.0199430000000001E-2</v>
      </c>
      <c r="AI27" s="690">
        <v>5.3614045999999999E-2</v>
      </c>
      <c r="AJ27" s="690">
        <v>5.2564832999999998E-2</v>
      </c>
      <c r="AK27" s="690">
        <v>3.3560316999999999E-2</v>
      </c>
      <c r="AL27" s="690">
        <v>3.6952145999999998E-2</v>
      </c>
      <c r="AM27" s="690">
        <v>5.3466632E-2</v>
      </c>
      <c r="AN27" s="690">
        <v>5.2700305000000003E-2</v>
      </c>
      <c r="AO27" s="690">
        <v>8.9186308000000006E-2</v>
      </c>
      <c r="AP27" s="690">
        <v>6.3309857999999997E-2</v>
      </c>
      <c r="AQ27" s="690">
        <v>5.0910824E-2</v>
      </c>
      <c r="AR27" s="690">
        <v>5.0534616999999997E-2</v>
      </c>
      <c r="AS27" s="690">
        <v>5.2382318999999997E-2</v>
      </c>
      <c r="AT27" s="690">
        <v>4.0338801000000001E-2</v>
      </c>
      <c r="AU27" s="690">
        <v>4.3912657000000001E-2</v>
      </c>
      <c r="AV27" s="690">
        <v>4.3266085000000003E-2</v>
      </c>
      <c r="AW27" s="690">
        <v>3.3431751000000003E-2</v>
      </c>
      <c r="AX27" s="690">
        <v>3.8217174999999999E-2</v>
      </c>
      <c r="AY27" s="690">
        <v>5.1596195999999997E-2</v>
      </c>
      <c r="AZ27" s="690">
        <v>4.6126100000000003E-2</v>
      </c>
      <c r="BA27" s="690">
        <v>6.1723399999999998E-2</v>
      </c>
      <c r="BB27" s="691">
        <v>7.3103100000000004E-2</v>
      </c>
      <c r="BC27" s="691">
        <v>6.9836800000000004E-2</v>
      </c>
      <c r="BD27" s="691">
        <v>6.2747600000000001E-2</v>
      </c>
      <c r="BE27" s="691">
        <v>5.34525E-2</v>
      </c>
      <c r="BF27" s="691">
        <v>4.4922900000000002E-2</v>
      </c>
      <c r="BG27" s="691">
        <v>4.6582600000000002E-2</v>
      </c>
      <c r="BH27" s="691">
        <v>3.6534400000000002E-2</v>
      </c>
      <c r="BI27" s="691">
        <v>3.5647199999999997E-2</v>
      </c>
      <c r="BJ27" s="691">
        <v>3.5122500000000001E-2</v>
      </c>
      <c r="BK27" s="691">
        <v>4.9975400000000003E-2</v>
      </c>
      <c r="BL27" s="691">
        <v>4.5835500000000001E-2</v>
      </c>
      <c r="BM27" s="691">
        <v>6.2249699999999998E-2</v>
      </c>
      <c r="BN27" s="691">
        <v>7.27994E-2</v>
      </c>
      <c r="BO27" s="691">
        <v>6.9681499999999993E-2</v>
      </c>
      <c r="BP27" s="691">
        <v>6.2673199999999998E-2</v>
      </c>
      <c r="BQ27" s="691">
        <v>5.3414499999999997E-2</v>
      </c>
      <c r="BR27" s="691">
        <v>4.4904100000000002E-2</v>
      </c>
      <c r="BS27" s="691">
        <v>4.65736E-2</v>
      </c>
      <c r="BT27" s="691">
        <v>3.6529800000000001E-2</v>
      </c>
      <c r="BU27" s="691">
        <v>3.5645000000000003E-2</v>
      </c>
      <c r="BV27" s="691">
        <v>3.5121399999999997E-2</v>
      </c>
    </row>
    <row r="28" spans="1:74" ht="11.15" customHeight="1" x14ac:dyDescent="0.25">
      <c r="A28" s="499" t="s">
        <v>1262</v>
      </c>
      <c r="B28" s="502" t="s">
        <v>1305</v>
      </c>
      <c r="C28" s="690">
        <v>6.1285282820000004</v>
      </c>
      <c r="D28" s="690">
        <v>5.605183448</v>
      </c>
      <c r="E28" s="690">
        <v>6.7022015650000002</v>
      </c>
      <c r="F28" s="690">
        <v>6.9590571959999998</v>
      </c>
      <c r="G28" s="690">
        <v>7.2160151130000001</v>
      </c>
      <c r="H28" s="690">
        <v>7.3010971290000004</v>
      </c>
      <c r="I28" s="690">
        <v>4.5823967650000004</v>
      </c>
      <c r="J28" s="690">
        <v>5.7547630789999999</v>
      </c>
      <c r="K28" s="690">
        <v>3.9442990039999999</v>
      </c>
      <c r="L28" s="690">
        <v>5.2137726820000001</v>
      </c>
      <c r="M28" s="690">
        <v>5.6371666759999997</v>
      </c>
      <c r="N28" s="690">
        <v>6.0730032510000003</v>
      </c>
      <c r="O28" s="690">
        <v>6.4247097569999996</v>
      </c>
      <c r="P28" s="690">
        <v>6.1434013580000002</v>
      </c>
      <c r="Q28" s="690">
        <v>6.3279869350000002</v>
      </c>
      <c r="R28" s="690">
        <v>7.4615323939999998</v>
      </c>
      <c r="S28" s="690">
        <v>7.4318298240000003</v>
      </c>
      <c r="T28" s="690">
        <v>6.1140384399999999</v>
      </c>
      <c r="U28" s="690">
        <v>6.4712001450000001</v>
      </c>
      <c r="V28" s="690">
        <v>6.3011474840000004</v>
      </c>
      <c r="W28" s="690">
        <v>6.124456704</v>
      </c>
      <c r="X28" s="690">
        <v>6.9225711199999997</v>
      </c>
      <c r="Y28" s="690">
        <v>6.4288574360000004</v>
      </c>
      <c r="Z28" s="690">
        <v>6.7428912319999998</v>
      </c>
      <c r="AA28" s="690">
        <v>7.4553883159999996</v>
      </c>
      <c r="AB28" s="690">
        <v>7.262333065</v>
      </c>
      <c r="AC28" s="690">
        <v>7.2240454410000003</v>
      </c>
      <c r="AD28" s="690">
        <v>7.6193987410000004</v>
      </c>
      <c r="AE28" s="690">
        <v>8.2477058289999992</v>
      </c>
      <c r="AF28" s="690">
        <v>8.7366701750000004</v>
      </c>
      <c r="AG28" s="690">
        <v>7.7052674310000002</v>
      </c>
      <c r="AH28" s="690">
        <v>7.0702537650000004</v>
      </c>
      <c r="AI28" s="690">
        <v>5.7566031100000004</v>
      </c>
      <c r="AJ28" s="690">
        <v>7.6861877859999996</v>
      </c>
      <c r="AK28" s="690">
        <v>7.6479639309999996</v>
      </c>
      <c r="AL28" s="690">
        <v>8.2956480700000004</v>
      </c>
      <c r="AM28" s="690">
        <v>7.9178461709999999</v>
      </c>
      <c r="AN28" s="690">
        <v>6.4657915539999999</v>
      </c>
      <c r="AO28" s="690">
        <v>10.863666547999999</v>
      </c>
      <c r="AP28" s="690">
        <v>9.6747576960000004</v>
      </c>
      <c r="AQ28" s="690">
        <v>9.8943704399999994</v>
      </c>
      <c r="AR28" s="690">
        <v>8.1909360889999991</v>
      </c>
      <c r="AS28" s="690">
        <v>6.95514616</v>
      </c>
      <c r="AT28" s="690">
        <v>8.6824293449999992</v>
      </c>
      <c r="AU28" s="690">
        <v>8.1678773669999991</v>
      </c>
      <c r="AV28" s="690">
        <v>9.6290523609999994</v>
      </c>
      <c r="AW28" s="690">
        <v>9.3455315389999996</v>
      </c>
      <c r="AX28" s="690">
        <v>10.465783754</v>
      </c>
      <c r="AY28" s="690">
        <v>9.538053906</v>
      </c>
      <c r="AZ28" s="690">
        <v>9.9767600000000005</v>
      </c>
      <c r="BA28" s="690">
        <v>12.321540000000001</v>
      </c>
      <c r="BB28" s="691">
        <v>12.87449</v>
      </c>
      <c r="BC28" s="691">
        <v>13.33268</v>
      </c>
      <c r="BD28" s="691">
        <v>11.076000000000001</v>
      </c>
      <c r="BE28" s="691">
        <v>9.2191829999999992</v>
      </c>
      <c r="BF28" s="691">
        <v>10.622719999999999</v>
      </c>
      <c r="BG28" s="691">
        <v>10.375209999999999</v>
      </c>
      <c r="BH28" s="691">
        <v>11.25428</v>
      </c>
      <c r="BI28" s="691">
        <v>10.71016</v>
      </c>
      <c r="BJ28" s="691">
        <v>11.96067</v>
      </c>
      <c r="BK28" s="691">
        <v>10.851039999999999</v>
      </c>
      <c r="BL28" s="691">
        <v>11.538600000000001</v>
      </c>
      <c r="BM28" s="691">
        <v>13.66325</v>
      </c>
      <c r="BN28" s="691">
        <v>14.16677</v>
      </c>
      <c r="BO28" s="691">
        <v>15.42048</v>
      </c>
      <c r="BP28" s="691">
        <v>12.96297</v>
      </c>
      <c r="BQ28" s="691">
        <v>10.865080000000001</v>
      </c>
      <c r="BR28" s="691">
        <v>11.94394</v>
      </c>
      <c r="BS28" s="691">
        <v>11.9283</v>
      </c>
      <c r="BT28" s="691">
        <v>12.65189</v>
      </c>
      <c r="BU28" s="691">
        <v>11.75803</v>
      </c>
      <c r="BV28" s="691">
        <v>12.80682</v>
      </c>
    </row>
    <row r="29" spans="1:74" ht="11.15" customHeight="1" x14ac:dyDescent="0.25">
      <c r="A29" s="499" t="s">
        <v>1263</v>
      </c>
      <c r="B29" s="500" t="s">
        <v>1306</v>
      </c>
      <c r="C29" s="690">
        <v>0.101199287</v>
      </c>
      <c r="D29" s="690">
        <v>0.100539066</v>
      </c>
      <c r="E29" s="690">
        <v>0.101519163</v>
      </c>
      <c r="F29" s="690">
        <v>0.12849954</v>
      </c>
      <c r="G29" s="690">
        <v>0.13537152</v>
      </c>
      <c r="H29" s="690">
        <v>0.106338691</v>
      </c>
      <c r="I29" s="690">
        <v>0.12996112400000001</v>
      </c>
      <c r="J29" s="690">
        <v>0.114098279</v>
      </c>
      <c r="K29" s="690">
        <v>8.2141875000000003E-2</v>
      </c>
      <c r="L29" s="690">
        <v>9.7016979000000003E-2</v>
      </c>
      <c r="M29" s="690">
        <v>0.113922315</v>
      </c>
      <c r="N29" s="690">
        <v>0.114417487</v>
      </c>
      <c r="O29" s="690">
        <v>0.14233694099999999</v>
      </c>
      <c r="P29" s="690">
        <v>0.13946989100000001</v>
      </c>
      <c r="Q29" s="690">
        <v>0.14589618900000001</v>
      </c>
      <c r="R29" s="690">
        <v>0.155302776</v>
      </c>
      <c r="S29" s="690">
        <v>0.118178133</v>
      </c>
      <c r="T29" s="690">
        <v>0.11246611300000001</v>
      </c>
      <c r="U29" s="690">
        <v>0.136843775</v>
      </c>
      <c r="V29" s="690">
        <v>0.14555903100000001</v>
      </c>
      <c r="W29" s="690">
        <v>0.130201761</v>
      </c>
      <c r="X29" s="690">
        <v>0.123746944</v>
      </c>
      <c r="Y29" s="690">
        <v>0.132321779</v>
      </c>
      <c r="Z29" s="690">
        <v>0.14394602200000001</v>
      </c>
      <c r="AA29" s="690">
        <v>0.13650770500000001</v>
      </c>
      <c r="AB29" s="690">
        <v>0.141480568</v>
      </c>
      <c r="AC29" s="690">
        <v>0.12436261699999999</v>
      </c>
      <c r="AD29" s="690">
        <v>0.10387134200000001</v>
      </c>
      <c r="AE29" s="690">
        <v>0.11810567900000001</v>
      </c>
      <c r="AF29" s="690">
        <v>0.107209181</v>
      </c>
      <c r="AG29" s="690">
        <v>0.118642795</v>
      </c>
      <c r="AH29" s="690">
        <v>0.14517975699999999</v>
      </c>
      <c r="AI29" s="690">
        <v>0.11455332</v>
      </c>
      <c r="AJ29" s="690">
        <v>0.11851856400000001</v>
      </c>
      <c r="AK29" s="690">
        <v>0.15525117399999999</v>
      </c>
      <c r="AL29" s="690">
        <v>0.147795697</v>
      </c>
      <c r="AM29" s="690">
        <v>0.13644967199999999</v>
      </c>
      <c r="AN29" s="690">
        <v>6.2728006000000003E-2</v>
      </c>
      <c r="AO29" s="690">
        <v>3.3190367999999998E-2</v>
      </c>
      <c r="AP29" s="690">
        <v>9.8306033000000001E-2</v>
      </c>
      <c r="AQ29" s="690">
        <v>9.2748424999999995E-2</v>
      </c>
      <c r="AR29" s="690">
        <v>0.121902711</v>
      </c>
      <c r="AS29" s="690">
        <v>0.13211103900000001</v>
      </c>
      <c r="AT29" s="690">
        <v>0.145293112</v>
      </c>
      <c r="AU29" s="690">
        <v>0.14106215999999999</v>
      </c>
      <c r="AV29" s="690">
        <v>0.16775659300000001</v>
      </c>
      <c r="AW29" s="690">
        <v>0.123895016</v>
      </c>
      <c r="AX29" s="690">
        <v>0.111733798</v>
      </c>
      <c r="AY29" s="690">
        <v>0.11151465300000001</v>
      </c>
      <c r="AZ29" s="690">
        <v>0.1105496</v>
      </c>
      <c r="BA29" s="690">
        <v>9.3158500000000005E-2</v>
      </c>
      <c r="BB29" s="691">
        <v>0.1123287</v>
      </c>
      <c r="BC29" s="691">
        <v>9.9785899999999997E-2</v>
      </c>
      <c r="BD29" s="691">
        <v>9.8783800000000005E-2</v>
      </c>
      <c r="BE29" s="691">
        <v>0.1163691</v>
      </c>
      <c r="BF29" s="691">
        <v>0.13667099999999999</v>
      </c>
      <c r="BG29" s="691">
        <v>0.122859</v>
      </c>
      <c r="BH29" s="691">
        <v>0.13534019999999999</v>
      </c>
      <c r="BI29" s="691">
        <v>0.13302159999999999</v>
      </c>
      <c r="BJ29" s="691">
        <v>0.1282991</v>
      </c>
      <c r="BK29" s="691">
        <v>0.1210212</v>
      </c>
      <c r="BL29" s="691">
        <v>0.10414089999999999</v>
      </c>
      <c r="BM29" s="691">
        <v>7.6953499999999994E-2</v>
      </c>
      <c r="BN29" s="691">
        <v>9.9127099999999996E-2</v>
      </c>
      <c r="BO29" s="691">
        <v>0.1004174</v>
      </c>
      <c r="BP29" s="691">
        <v>0.10580489999999999</v>
      </c>
      <c r="BQ29" s="691">
        <v>0.1152997</v>
      </c>
      <c r="BR29" s="691">
        <v>0.1385538</v>
      </c>
      <c r="BS29" s="691">
        <v>0.1248765</v>
      </c>
      <c r="BT29" s="691">
        <v>0.14166500000000001</v>
      </c>
      <c r="BU29" s="691">
        <v>0.1350297</v>
      </c>
      <c r="BV29" s="691">
        <v>0.12734699999999999</v>
      </c>
    </row>
    <row r="30" spans="1:74" ht="11.15" customHeight="1" x14ac:dyDescent="0.25">
      <c r="A30" s="499" t="s">
        <v>1264</v>
      </c>
      <c r="B30" s="500" t="s">
        <v>1206</v>
      </c>
      <c r="C30" s="690">
        <v>30.574622889</v>
      </c>
      <c r="D30" s="690">
        <v>25.455070716000002</v>
      </c>
      <c r="E30" s="690">
        <v>25.845111587000002</v>
      </c>
      <c r="F30" s="690">
        <v>25.935467071000001</v>
      </c>
      <c r="G30" s="690">
        <v>33.351059865000003</v>
      </c>
      <c r="H30" s="690">
        <v>35.826712950000001</v>
      </c>
      <c r="I30" s="690">
        <v>38.583241080999997</v>
      </c>
      <c r="J30" s="690">
        <v>38.19353976</v>
      </c>
      <c r="K30" s="690">
        <v>31.744598171</v>
      </c>
      <c r="L30" s="690">
        <v>28.179249118000001</v>
      </c>
      <c r="M30" s="690">
        <v>26.678426936000001</v>
      </c>
      <c r="N30" s="690">
        <v>28.236782558000002</v>
      </c>
      <c r="O30" s="690">
        <v>29.294415102999999</v>
      </c>
      <c r="P30" s="690">
        <v>25.819764232000001</v>
      </c>
      <c r="Q30" s="690">
        <v>27.363257208</v>
      </c>
      <c r="R30" s="690">
        <v>26.651021878000002</v>
      </c>
      <c r="S30" s="690">
        <v>31.629141522000001</v>
      </c>
      <c r="T30" s="690">
        <v>34.281161384000001</v>
      </c>
      <c r="U30" s="690">
        <v>38.274202561999999</v>
      </c>
      <c r="V30" s="690">
        <v>40.392529836999998</v>
      </c>
      <c r="W30" s="690">
        <v>36.488199559999998</v>
      </c>
      <c r="X30" s="690">
        <v>30.061022211000001</v>
      </c>
      <c r="Y30" s="690">
        <v>27.687361542000001</v>
      </c>
      <c r="Z30" s="690">
        <v>29.302190074999999</v>
      </c>
      <c r="AA30" s="690">
        <v>28.477177986000001</v>
      </c>
      <c r="AB30" s="690">
        <v>27.433575943000001</v>
      </c>
      <c r="AC30" s="690">
        <v>27.162463612</v>
      </c>
      <c r="AD30" s="690">
        <v>26.332064479</v>
      </c>
      <c r="AE30" s="690">
        <v>30.791379228</v>
      </c>
      <c r="AF30" s="690">
        <v>34.648128866999997</v>
      </c>
      <c r="AG30" s="690">
        <v>39.378905674999999</v>
      </c>
      <c r="AH30" s="690">
        <v>39.453741837000003</v>
      </c>
      <c r="AI30" s="690">
        <v>32.488924758000003</v>
      </c>
      <c r="AJ30" s="690">
        <v>30.998571617</v>
      </c>
      <c r="AK30" s="690">
        <v>26.518110225000001</v>
      </c>
      <c r="AL30" s="690">
        <v>29.486589288000001</v>
      </c>
      <c r="AM30" s="690">
        <v>30.532589627</v>
      </c>
      <c r="AN30" s="690">
        <v>27.800020379999999</v>
      </c>
      <c r="AO30" s="690">
        <v>26.903543727999999</v>
      </c>
      <c r="AP30" s="690">
        <v>27.593302216000001</v>
      </c>
      <c r="AQ30" s="690">
        <v>31.728183547</v>
      </c>
      <c r="AR30" s="690">
        <v>36.902371940000002</v>
      </c>
      <c r="AS30" s="690">
        <v>38.860700010999999</v>
      </c>
      <c r="AT30" s="690">
        <v>40.624218706000001</v>
      </c>
      <c r="AU30" s="690">
        <v>35.80941078</v>
      </c>
      <c r="AV30" s="690">
        <v>31.832789662</v>
      </c>
      <c r="AW30" s="690">
        <v>27.793428862999999</v>
      </c>
      <c r="AX30" s="690">
        <v>30.750230028000001</v>
      </c>
      <c r="AY30" s="690">
        <v>33.592505592999998</v>
      </c>
      <c r="AZ30" s="690">
        <v>28.908809999999999</v>
      </c>
      <c r="BA30" s="690">
        <v>29.08691</v>
      </c>
      <c r="BB30" s="691">
        <v>29.825220000000002</v>
      </c>
      <c r="BC30" s="691">
        <v>34.594140000000003</v>
      </c>
      <c r="BD30" s="691">
        <v>37.58831</v>
      </c>
      <c r="BE30" s="691">
        <v>40.878419999999998</v>
      </c>
      <c r="BF30" s="691">
        <v>41.324660000000002</v>
      </c>
      <c r="BG30" s="691">
        <v>35.402839999999998</v>
      </c>
      <c r="BH30" s="691">
        <v>31.560189999999999</v>
      </c>
      <c r="BI30" s="691">
        <v>28.62679</v>
      </c>
      <c r="BJ30" s="691">
        <v>31.830010000000001</v>
      </c>
      <c r="BK30" s="691">
        <v>31.631039999999999</v>
      </c>
      <c r="BL30" s="691">
        <v>28.249829999999999</v>
      </c>
      <c r="BM30" s="691">
        <v>28.382180000000002</v>
      </c>
      <c r="BN30" s="691">
        <v>28.992570000000001</v>
      </c>
      <c r="BO30" s="691">
        <v>33.276179999999997</v>
      </c>
      <c r="BP30" s="691">
        <v>36.183160000000001</v>
      </c>
      <c r="BQ30" s="691">
        <v>40.250799999999998</v>
      </c>
      <c r="BR30" s="691">
        <v>40.68627</v>
      </c>
      <c r="BS30" s="691">
        <v>34.724919999999997</v>
      </c>
      <c r="BT30" s="691">
        <v>30.897030000000001</v>
      </c>
      <c r="BU30" s="691">
        <v>27.97916</v>
      </c>
      <c r="BV30" s="691">
        <v>31.315169999999998</v>
      </c>
    </row>
    <row r="31" spans="1:74" ht="11.15" customHeight="1" x14ac:dyDescent="0.25">
      <c r="A31" s="499" t="s">
        <v>1265</v>
      </c>
      <c r="B31" s="500" t="s">
        <v>1307</v>
      </c>
      <c r="C31" s="690">
        <v>30.574622889</v>
      </c>
      <c r="D31" s="690">
        <v>25.455070716000002</v>
      </c>
      <c r="E31" s="690">
        <v>25.845111587000002</v>
      </c>
      <c r="F31" s="690">
        <v>25.935467071000001</v>
      </c>
      <c r="G31" s="690">
        <v>33.351059865000003</v>
      </c>
      <c r="H31" s="690">
        <v>35.826712950000001</v>
      </c>
      <c r="I31" s="690">
        <v>38.583241080999997</v>
      </c>
      <c r="J31" s="690">
        <v>38.19353976</v>
      </c>
      <c r="K31" s="690">
        <v>31.744598171</v>
      </c>
      <c r="L31" s="690">
        <v>28.179249118000001</v>
      </c>
      <c r="M31" s="690">
        <v>26.678426936000001</v>
      </c>
      <c r="N31" s="690">
        <v>28.236782558000002</v>
      </c>
      <c r="O31" s="690">
        <v>29.294415102999999</v>
      </c>
      <c r="P31" s="690">
        <v>25.819764232000001</v>
      </c>
      <c r="Q31" s="690">
        <v>27.363257208</v>
      </c>
      <c r="R31" s="690">
        <v>26.651021878000002</v>
      </c>
      <c r="S31" s="690">
        <v>31.629141522000001</v>
      </c>
      <c r="T31" s="690">
        <v>34.281161384000001</v>
      </c>
      <c r="U31" s="690">
        <v>38.274202561999999</v>
      </c>
      <c r="V31" s="690">
        <v>40.392529836999998</v>
      </c>
      <c r="W31" s="690">
        <v>36.488199559999998</v>
      </c>
      <c r="X31" s="690">
        <v>30.061022211000001</v>
      </c>
      <c r="Y31" s="690">
        <v>27.687361542000001</v>
      </c>
      <c r="Z31" s="690">
        <v>29.302190074999999</v>
      </c>
      <c r="AA31" s="690">
        <v>28.477177986000001</v>
      </c>
      <c r="AB31" s="690">
        <v>27.433575943000001</v>
      </c>
      <c r="AC31" s="690">
        <v>27.162463612</v>
      </c>
      <c r="AD31" s="690">
        <v>26.332064479</v>
      </c>
      <c r="AE31" s="690">
        <v>30.791379228</v>
      </c>
      <c r="AF31" s="690">
        <v>34.648128866999997</v>
      </c>
      <c r="AG31" s="690">
        <v>39.378905674999999</v>
      </c>
      <c r="AH31" s="690">
        <v>39.453741837000003</v>
      </c>
      <c r="AI31" s="690">
        <v>32.488924758000003</v>
      </c>
      <c r="AJ31" s="690">
        <v>30.998571617</v>
      </c>
      <c r="AK31" s="690">
        <v>26.518110225000001</v>
      </c>
      <c r="AL31" s="690">
        <v>29.486589288000001</v>
      </c>
      <c r="AM31" s="690">
        <v>30.532589627</v>
      </c>
      <c r="AN31" s="690">
        <v>27.800020379999999</v>
      </c>
      <c r="AO31" s="690">
        <v>26.903543727999999</v>
      </c>
      <c r="AP31" s="690">
        <v>27.593302216000001</v>
      </c>
      <c r="AQ31" s="690">
        <v>31.728183547</v>
      </c>
      <c r="AR31" s="690">
        <v>36.902371940000002</v>
      </c>
      <c r="AS31" s="690">
        <v>38.860700010999999</v>
      </c>
      <c r="AT31" s="690">
        <v>40.624218706000001</v>
      </c>
      <c r="AU31" s="690">
        <v>35.80941078</v>
      </c>
      <c r="AV31" s="690">
        <v>31.832789662</v>
      </c>
      <c r="AW31" s="690">
        <v>27.793428862999999</v>
      </c>
      <c r="AX31" s="690">
        <v>30.750230028000001</v>
      </c>
      <c r="AY31" s="690">
        <v>33.592505592999998</v>
      </c>
      <c r="AZ31" s="690">
        <v>28.908809999999999</v>
      </c>
      <c r="BA31" s="690">
        <v>29.08691</v>
      </c>
      <c r="BB31" s="691">
        <v>29.825220000000002</v>
      </c>
      <c r="BC31" s="691">
        <v>34.594140000000003</v>
      </c>
      <c r="BD31" s="691">
        <v>37.58831</v>
      </c>
      <c r="BE31" s="691">
        <v>40.878419999999998</v>
      </c>
      <c r="BF31" s="691">
        <v>41.324660000000002</v>
      </c>
      <c r="BG31" s="691">
        <v>35.402839999999998</v>
      </c>
      <c r="BH31" s="691">
        <v>31.560189999999999</v>
      </c>
      <c r="BI31" s="691">
        <v>28.62679</v>
      </c>
      <c r="BJ31" s="691">
        <v>31.830010000000001</v>
      </c>
      <c r="BK31" s="691">
        <v>31.631039999999999</v>
      </c>
      <c r="BL31" s="691">
        <v>28.249829999999999</v>
      </c>
      <c r="BM31" s="691">
        <v>28.382180000000002</v>
      </c>
      <c r="BN31" s="691">
        <v>28.992570000000001</v>
      </c>
      <c r="BO31" s="691">
        <v>33.276179999999997</v>
      </c>
      <c r="BP31" s="691">
        <v>36.183160000000001</v>
      </c>
      <c r="BQ31" s="691">
        <v>40.250799999999998</v>
      </c>
      <c r="BR31" s="691">
        <v>40.68627</v>
      </c>
      <c r="BS31" s="691">
        <v>34.724919999999997</v>
      </c>
      <c r="BT31" s="691">
        <v>30.897030000000001</v>
      </c>
      <c r="BU31" s="691">
        <v>27.97916</v>
      </c>
      <c r="BV31" s="691">
        <v>31.315169999999998</v>
      </c>
    </row>
    <row r="32" spans="1:74" ht="11.15" customHeight="1" x14ac:dyDescent="0.25">
      <c r="A32" s="517"/>
      <c r="B32" s="131" t="s">
        <v>1327</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333"/>
      <c r="BC32" s="333"/>
      <c r="BD32" s="333"/>
      <c r="BE32" s="333"/>
      <c r="BF32" s="333"/>
      <c r="BG32" s="333"/>
      <c r="BH32" s="333"/>
      <c r="BI32" s="333"/>
      <c r="BJ32" s="333"/>
      <c r="BK32" s="333"/>
      <c r="BL32" s="333"/>
      <c r="BM32" s="333"/>
      <c r="BN32" s="333"/>
      <c r="BO32" s="333"/>
      <c r="BP32" s="333"/>
      <c r="BQ32" s="333"/>
      <c r="BR32" s="333"/>
      <c r="BS32" s="333"/>
      <c r="BT32" s="333"/>
      <c r="BU32" s="333"/>
      <c r="BV32" s="333"/>
    </row>
    <row r="33" spans="1:74" ht="11.15" customHeight="1" x14ac:dyDescent="0.25">
      <c r="A33" s="499" t="s">
        <v>1266</v>
      </c>
      <c r="B33" s="500" t="s">
        <v>82</v>
      </c>
      <c r="C33" s="690">
        <v>6.4390753939999996</v>
      </c>
      <c r="D33" s="690">
        <v>5.3679650990000001</v>
      </c>
      <c r="E33" s="690">
        <v>6.0035999320000002</v>
      </c>
      <c r="F33" s="690">
        <v>4.7552858100000002</v>
      </c>
      <c r="G33" s="690">
        <v>4.7092808640000001</v>
      </c>
      <c r="H33" s="690">
        <v>6.2565567399999997</v>
      </c>
      <c r="I33" s="690">
        <v>10.378365046000001</v>
      </c>
      <c r="J33" s="690">
        <v>10.176178804999999</v>
      </c>
      <c r="K33" s="690">
        <v>9.0496515330000005</v>
      </c>
      <c r="L33" s="690">
        <v>6.8053741490000004</v>
      </c>
      <c r="M33" s="690">
        <v>6.1737094590000003</v>
      </c>
      <c r="N33" s="690">
        <v>7.052231473</v>
      </c>
      <c r="O33" s="690">
        <v>7.98085413</v>
      </c>
      <c r="P33" s="690">
        <v>6.8854015909999999</v>
      </c>
      <c r="Q33" s="690">
        <v>7.0198669369999998</v>
      </c>
      <c r="R33" s="690">
        <v>5.4641559429999997</v>
      </c>
      <c r="S33" s="690">
        <v>4.411171102</v>
      </c>
      <c r="T33" s="690">
        <v>6.9576507840000001</v>
      </c>
      <c r="U33" s="690">
        <v>10.435376519</v>
      </c>
      <c r="V33" s="690">
        <v>10.854307188</v>
      </c>
      <c r="W33" s="690">
        <v>8.9005845469999993</v>
      </c>
      <c r="X33" s="690">
        <v>7.1371313150000004</v>
      </c>
      <c r="Y33" s="690">
        <v>7.6816376000000002</v>
      </c>
      <c r="Z33" s="690">
        <v>9.1258755669999996</v>
      </c>
      <c r="AA33" s="690">
        <v>8.5288587820000004</v>
      </c>
      <c r="AB33" s="690">
        <v>7.4761617469999999</v>
      </c>
      <c r="AC33" s="690">
        <v>8.5126187689999995</v>
      </c>
      <c r="AD33" s="690">
        <v>7.170352898</v>
      </c>
      <c r="AE33" s="690">
        <v>4.317512335</v>
      </c>
      <c r="AF33" s="690">
        <v>5.3940769340000001</v>
      </c>
      <c r="AG33" s="690">
        <v>8.4156807689999997</v>
      </c>
      <c r="AH33" s="690">
        <v>10.009377531</v>
      </c>
      <c r="AI33" s="690">
        <v>9.2826461229999992</v>
      </c>
      <c r="AJ33" s="690">
        <v>7.7701936720000004</v>
      </c>
      <c r="AK33" s="690">
        <v>6.3898621359999996</v>
      </c>
      <c r="AL33" s="690">
        <v>8.1069907029999992</v>
      </c>
      <c r="AM33" s="690">
        <v>7.423541341</v>
      </c>
      <c r="AN33" s="690">
        <v>6.5669870799999996</v>
      </c>
      <c r="AO33" s="690">
        <v>6.9552424139999998</v>
      </c>
      <c r="AP33" s="690">
        <v>6.6958760929999999</v>
      </c>
      <c r="AQ33" s="690">
        <v>5.4758637590000001</v>
      </c>
      <c r="AR33" s="690">
        <v>7.9490287769999997</v>
      </c>
      <c r="AS33" s="690">
        <v>9.9839972259999996</v>
      </c>
      <c r="AT33" s="690">
        <v>9.9035656729999992</v>
      </c>
      <c r="AU33" s="690">
        <v>8.2922009069999998</v>
      </c>
      <c r="AV33" s="690">
        <v>6.6694115629999997</v>
      </c>
      <c r="AW33" s="690">
        <v>7.0622716299999997</v>
      </c>
      <c r="AX33" s="690">
        <v>7.2609469459999998</v>
      </c>
      <c r="AY33" s="690">
        <v>7.5168970240000004</v>
      </c>
      <c r="AZ33" s="690">
        <v>7.3880270000000001</v>
      </c>
      <c r="BA33" s="690">
        <v>7.2956570000000003</v>
      </c>
      <c r="BB33" s="691">
        <v>4.690582</v>
      </c>
      <c r="BC33" s="691">
        <v>4.7895580000000004</v>
      </c>
      <c r="BD33" s="691">
        <v>7.7607929999999996</v>
      </c>
      <c r="BE33" s="691">
        <v>10.594749999999999</v>
      </c>
      <c r="BF33" s="691">
        <v>10.991569999999999</v>
      </c>
      <c r="BG33" s="691">
        <v>8.1143289999999997</v>
      </c>
      <c r="BH33" s="691">
        <v>7.1367820000000002</v>
      </c>
      <c r="BI33" s="691">
        <v>6.7116800000000003</v>
      </c>
      <c r="BJ33" s="691">
        <v>7.7274330000000004</v>
      </c>
      <c r="BK33" s="691">
        <v>8.9652689999999993</v>
      </c>
      <c r="BL33" s="691">
        <v>5.4053110000000002</v>
      </c>
      <c r="BM33" s="691">
        <v>6.8594520000000001</v>
      </c>
      <c r="BN33" s="691">
        <v>5.7256320000000001</v>
      </c>
      <c r="BO33" s="691">
        <v>4.5383329999999997</v>
      </c>
      <c r="BP33" s="691">
        <v>7.9347409999999998</v>
      </c>
      <c r="BQ33" s="691">
        <v>9.2408380000000001</v>
      </c>
      <c r="BR33" s="691">
        <v>9.7153989999999997</v>
      </c>
      <c r="BS33" s="691">
        <v>9.0538559999999997</v>
      </c>
      <c r="BT33" s="691">
        <v>8.2945700000000002</v>
      </c>
      <c r="BU33" s="691">
        <v>7.0815380000000001</v>
      </c>
      <c r="BV33" s="691">
        <v>7.5878069999999997</v>
      </c>
    </row>
    <row r="34" spans="1:74" ht="11.15" customHeight="1" x14ac:dyDescent="0.25">
      <c r="A34" s="499" t="s">
        <v>1267</v>
      </c>
      <c r="B34" s="500" t="s">
        <v>81</v>
      </c>
      <c r="C34" s="690">
        <v>10.69974294</v>
      </c>
      <c r="D34" s="690">
        <v>8.3791269820000007</v>
      </c>
      <c r="E34" s="690">
        <v>8.7159472390000001</v>
      </c>
      <c r="F34" s="690">
        <v>6.9846350470000003</v>
      </c>
      <c r="G34" s="690">
        <v>6.6285387809999996</v>
      </c>
      <c r="H34" s="690">
        <v>8.3916515159999996</v>
      </c>
      <c r="I34" s="690">
        <v>11.374095242999999</v>
      </c>
      <c r="J34" s="690">
        <v>11.67999936</v>
      </c>
      <c r="K34" s="690">
        <v>10.612312381000001</v>
      </c>
      <c r="L34" s="690">
        <v>10.204865891000001</v>
      </c>
      <c r="M34" s="690">
        <v>10.623527428999999</v>
      </c>
      <c r="N34" s="690">
        <v>11.955885293</v>
      </c>
      <c r="O34" s="690">
        <v>11.961520329000001</v>
      </c>
      <c r="P34" s="690">
        <v>10.59970094</v>
      </c>
      <c r="Q34" s="690">
        <v>9.777790371</v>
      </c>
      <c r="R34" s="690">
        <v>6.8249814579999999</v>
      </c>
      <c r="S34" s="690">
        <v>5.8526963470000002</v>
      </c>
      <c r="T34" s="690">
        <v>7.4026632709999998</v>
      </c>
      <c r="U34" s="690">
        <v>10.435923988000001</v>
      </c>
      <c r="V34" s="690">
        <v>11.360206093</v>
      </c>
      <c r="W34" s="690">
        <v>10.090100529000001</v>
      </c>
      <c r="X34" s="690">
        <v>9.5213554980000001</v>
      </c>
      <c r="Y34" s="690">
        <v>9.8893469710000002</v>
      </c>
      <c r="Z34" s="690">
        <v>11.180659915</v>
      </c>
      <c r="AA34" s="690">
        <v>9.2897574400000007</v>
      </c>
      <c r="AB34" s="690">
        <v>7.6646707679999997</v>
      </c>
      <c r="AC34" s="690">
        <v>7.6348706230000003</v>
      </c>
      <c r="AD34" s="690">
        <v>6.2389440309999999</v>
      </c>
      <c r="AE34" s="690">
        <v>5.4186747349999997</v>
      </c>
      <c r="AF34" s="690">
        <v>6.2620167540000002</v>
      </c>
      <c r="AG34" s="690">
        <v>8.5278825680000008</v>
      </c>
      <c r="AH34" s="690">
        <v>9.8689451120000005</v>
      </c>
      <c r="AI34" s="690">
        <v>8.4934763699999998</v>
      </c>
      <c r="AJ34" s="690">
        <v>8.0402419720000005</v>
      </c>
      <c r="AK34" s="690">
        <v>8.0252112289999999</v>
      </c>
      <c r="AL34" s="690">
        <v>9.0732423250000007</v>
      </c>
      <c r="AM34" s="690">
        <v>7.6840460229999996</v>
      </c>
      <c r="AN34" s="690">
        <v>7.2229739039999998</v>
      </c>
      <c r="AO34" s="690">
        <v>7.6306153090000004</v>
      </c>
      <c r="AP34" s="690">
        <v>5.5879852579999998</v>
      </c>
      <c r="AQ34" s="690">
        <v>5.8538621390000003</v>
      </c>
      <c r="AR34" s="690">
        <v>7.6263305179999996</v>
      </c>
      <c r="AS34" s="690">
        <v>9.362719792</v>
      </c>
      <c r="AT34" s="690">
        <v>8.7841401460000004</v>
      </c>
      <c r="AU34" s="690">
        <v>8.4797743620000006</v>
      </c>
      <c r="AV34" s="690">
        <v>7.904194393</v>
      </c>
      <c r="AW34" s="690">
        <v>7.002963695</v>
      </c>
      <c r="AX34" s="690">
        <v>7.3201549400000001</v>
      </c>
      <c r="AY34" s="690">
        <v>7.8878910639999997</v>
      </c>
      <c r="AZ34" s="690">
        <v>7.9623799999999996</v>
      </c>
      <c r="BA34" s="690">
        <v>7.3029780000000004</v>
      </c>
      <c r="BB34" s="691">
        <v>4.1566989999999997</v>
      </c>
      <c r="BC34" s="691">
        <v>4.2305400000000004</v>
      </c>
      <c r="BD34" s="691">
        <v>5.5824689999999997</v>
      </c>
      <c r="BE34" s="691">
        <v>7.548934</v>
      </c>
      <c r="BF34" s="691">
        <v>7.8372659999999996</v>
      </c>
      <c r="BG34" s="691">
        <v>8.8763529999999999</v>
      </c>
      <c r="BH34" s="691">
        <v>8.086411</v>
      </c>
      <c r="BI34" s="691">
        <v>7.4824510000000002</v>
      </c>
      <c r="BJ34" s="691">
        <v>9.0125449999999994</v>
      </c>
      <c r="BK34" s="691">
        <v>8.4155879999999996</v>
      </c>
      <c r="BL34" s="691">
        <v>8.5153309999999998</v>
      </c>
      <c r="BM34" s="691">
        <v>6.8201419999999997</v>
      </c>
      <c r="BN34" s="691">
        <v>2.4593940000000001</v>
      </c>
      <c r="BO34" s="691">
        <v>3.8378779999999999</v>
      </c>
      <c r="BP34" s="691">
        <v>5.3471510000000002</v>
      </c>
      <c r="BQ34" s="691">
        <v>8.6603739999999991</v>
      </c>
      <c r="BR34" s="691">
        <v>8.472906</v>
      </c>
      <c r="BS34" s="691">
        <v>7.352849</v>
      </c>
      <c r="BT34" s="691">
        <v>6.0944450000000003</v>
      </c>
      <c r="BU34" s="691">
        <v>5.8744860000000001</v>
      </c>
      <c r="BV34" s="691">
        <v>7.6727400000000001</v>
      </c>
    </row>
    <row r="35" spans="1:74" ht="11.15" customHeight="1" x14ac:dyDescent="0.25">
      <c r="A35" s="499" t="s">
        <v>1268</v>
      </c>
      <c r="B35" s="502" t="s">
        <v>84</v>
      </c>
      <c r="C35" s="690">
        <v>0.86232799999999998</v>
      </c>
      <c r="D35" s="690">
        <v>0.78793899999999994</v>
      </c>
      <c r="E35" s="690">
        <v>0.86643700000000001</v>
      </c>
      <c r="F35" s="690">
        <v>0.82247899999999996</v>
      </c>
      <c r="G35" s="690">
        <v>0.60275299999999998</v>
      </c>
      <c r="H35" s="690">
        <v>0.72396000000000005</v>
      </c>
      <c r="I35" s="690">
        <v>0.84852099999999997</v>
      </c>
      <c r="J35" s="690">
        <v>0.84925499999999998</v>
      </c>
      <c r="K35" s="690">
        <v>0.82927700000000004</v>
      </c>
      <c r="L35" s="690">
        <v>0.86246199999999995</v>
      </c>
      <c r="M35" s="690">
        <v>0.84036100000000002</v>
      </c>
      <c r="N35" s="690">
        <v>0.81266899999999997</v>
      </c>
      <c r="O35" s="690">
        <v>0.84955700000000001</v>
      </c>
      <c r="P35" s="690">
        <v>0.77974600000000005</v>
      </c>
      <c r="Q35" s="690">
        <v>0.86134900000000003</v>
      </c>
      <c r="R35" s="690">
        <v>0.81644000000000005</v>
      </c>
      <c r="S35" s="690">
        <v>0.243895</v>
      </c>
      <c r="T35" s="690">
        <v>0.244696</v>
      </c>
      <c r="U35" s="690">
        <v>0.83834200000000003</v>
      </c>
      <c r="V35" s="690">
        <v>0.84835400000000005</v>
      </c>
      <c r="W35" s="690">
        <v>0.82288499999999998</v>
      </c>
      <c r="X35" s="690">
        <v>0.86165899999999995</v>
      </c>
      <c r="Y35" s="690">
        <v>0.83929500000000001</v>
      </c>
      <c r="Z35" s="690">
        <v>0.86028099999999996</v>
      </c>
      <c r="AA35" s="690">
        <v>0.86132399999999998</v>
      </c>
      <c r="AB35" s="690">
        <v>0.72480299999999998</v>
      </c>
      <c r="AC35" s="690">
        <v>0.85381799999999997</v>
      </c>
      <c r="AD35" s="690">
        <v>0.83510099999999998</v>
      </c>
      <c r="AE35" s="690">
        <v>0.78814099999999998</v>
      </c>
      <c r="AF35" s="690">
        <v>0.42041600000000001</v>
      </c>
      <c r="AG35" s="690">
        <v>0.76592099999999996</v>
      </c>
      <c r="AH35" s="690">
        <v>0.84852399999999994</v>
      </c>
      <c r="AI35" s="690">
        <v>0.81708599999999998</v>
      </c>
      <c r="AJ35" s="690">
        <v>0.85855599999999999</v>
      </c>
      <c r="AK35" s="690">
        <v>0.79508800000000002</v>
      </c>
      <c r="AL35" s="690">
        <v>0.85827200000000003</v>
      </c>
      <c r="AM35" s="690">
        <v>0.86509400000000003</v>
      </c>
      <c r="AN35" s="690">
        <v>0.76846099999999995</v>
      </c>
      <c r="AO35" s="690">
        <v>0.84978100000000001</v>
      </c>
      <c r="AP35" s="690">
        <v>0.74666699999999997</v>
      </c>
      <c r="AQ35" s="690">
        <v>0.150615</v>
      </c>
      <c r="AR35" s="690">
        <v>0.30405700000000002</v>
      </c>
      <c r="AS35" s="690">
        <v>0.84557899999999997</v>
      </c>
      <c r="AT35" s="690">
        <v>0.84937600000000002</v>
      </c>
      <c r="AU35" s="690">
        <v>0.81538299999999997</v>
      </c>
      <c r="AV35" s="690">
        <v>0.84853599999999996</v>
      </c>
      <c r="AW35" s="690">
        <v>0.836592</v>
      </c>
      <c r="AX35" s="690">
        <v>0.63114700000000001</v>
      </c>
      <c r="AY35" s="690">
        <v>0.86758400000000002</v>
      </c>
      <c r="AZ35" s="690">
        <v>0.75968000000000002</v>
      </c>
      <c r="BA35" s="690">
        <v>0.87468000000000001</v>
      </c>
      <c r="BB35" s="691">
        <v>0.78278000000000003</v>
      </c>
      <c r="BC35" s="691">
        <v>0.80888000000000004</v>
      </c>
      <c r="BD35" s="691">
        <v>0.78278000000000003</v>
      </c>
      <c r="BE35" s="691">
        <v>0.80888000000000004</v>
      </c>
      <c r="BF35" s="691">
        <v>0.80888000000000004</v>
      </c>
      <c r="BG35" s="691">
        <v>0.78278000000000003</v>
      </c>
      <c r="BH35" s="691">
        <v>0.80888000000000004</v>
      </c>
      <c r="BI35" s="691">
        <v>0.78278000000000003</v>
      </c>
      <c r="BJ35" s="691">
        <v>0.80888000000000004</v>
      </c>
      <c r="BK35" s="691">
        <v>0.80888000000000004</v>
      </c>
      <c r="BL35" s="691">
        <v>0.73060000000000003</v>
      </c>
      <c r="BM35" s="691">
        <v>0.80888000000000004</v>
      </c>
      <c r="BN35" s="691">
        <v>0.78278000000000003</v>
      </c>
      <c r="BO35" s="691">
        <v>0.13911000000000001</v>
      </c>
      <c r="BP35" s="691">
        <v>0.28055000000000002</v>
      </c>
      <c r="BQ35" s="691">
        <v>0.80888000000000004</v>
      </c>
      <c r="BR35" s="691">
        <v>0.80888000000000004</v>
      </c>
      <c r="BS35" s="691">
        <v>0.78278000000000003</v>
      </c>
      <c r="BT35" s="691">
        <v>0.80888000000000004</v>
      </c>
      <c r="BU35" s="691">
        <v>0.78278000000000003</v>
      </c>
      <c r="BV35" s="691">
        <v>0.80888000000000004</v>
      </c>
    </row>
    <row r="36" spans="1:74" ht="11.15" customHeight="1" x14ac:dyDescent="0.25">
      <c r="A36" s="499" t="s">
        <v>1269</v>
      </c>
      <c r="B36" s="502" t="s">
        <v>1202</v>
      </c>
      <c r="C36" s="690">
        <v>13.873814731</v>
      </c>
      <c r="D36" s="690">
        <v>13.994692903000001</v>
      </c>
      <c r="E36" s="690">
        <v>13.611366035</v>
      </c>
      <c r="F36" s="690">
        <v>13.842006808000001</v>
      </c>
      <c r="G36" s="690">
        <v>16.062231679</v>
      </c>
      <c r="H36" s="690">
        <v>14.637867297</v>
      </c>
      <c r="I36" s="690">
        <v>11.757271901999999</v>
      </c>
      <c r="J36" s="690">
        <v>9.7706735410000007</v>
      </c>
      <c r="K36" s="690">
        <v>7.9713199450000003</v>
      </c>
      <c r="L36" s="690">
        <v>8.064607466</v>
      </c>
      <c r="M36" s="690">
        <v>9.6700349479999996</v>
      </c>
      <c r="N36" s="690">
        <v>9.6683600950000006</v>
      </c>
      <c r="O36" s="690">
        <v>10.385723687</v>
      </c>
      <c r="P36" s="690">
        <v>9.7063216329999999</v>
      </c>
      <c r="Q36" s="690">
        <v>10.365712204999999</v>
      </c>
      <c r="R36" s="690">
        <v>11.004657756</v>
      </c>
      <c r="S36" s="690">
        <v>14.116726622</v>
      </c>
      <c r="T36" s="690">
        <v>11.977093279</v>
      </c>
      <c r="U36" s="690">
        <v>9.9989144129999996</v>
      </c>
      <c r="V36" s="690">
        <v>9.6610923819999996</v>
      </c>
      <c r="W36" s="690">
        <v>7.4330947539999999</v>
      </c>
      <c r="X36" s="690">
        <v>7.6395099880000004</v>
      </c>
      <c r="Y36" s="690">
        <v>9.3968034639999996</v>
      </c>
      <c r="Z36" s="690">
        <v>9.1489141709999995</v>
      </c>
      <c r="AA36" s="690">
        <v>10.953426904000001</v>
      </c>
      <c r="AB36" s="690">
        <v>12.159782756</v>
      </c>
      <c r="AC36" s="690">
        <v>9.9725361039999996</v>
      </c>
      <c r="AD36" s="690">
        <v>8.8560666460000004</v>
      </c>
      <c r="AE36" s="690">
        <v>14.433234233</v>
      </c>
      <c r="AF36" s="690">
        <v>14.549704605000001</v>
      </c>
      <c r="AG36" s="690">
        <v>13.360276662</v>
      </c>
      <c r="AH36" s="690">
        <v>10.874453937</v>
      </c>
      <c r="AI36" s="690">
        <v>8.2418304780000007</v>
      </c>
      <c r="AJ36" s="690">
        <v>8.4942881779999997</v>
      </c>
      <c r="AK36" s="690">
        <v>10.231240229000001</v>
      </c>
      <c r="AL36" s="690">
        <v>10.477104536000001</v>
      </c>
      <c r="AM36" s="690">
        <v>13.549904035000001</v>
      </c>
      <c r="AN36" s="690">
        <v>11.062962971999999</v>
      </c>
      <c r="AO36" s="690">
        <v>9.1717848209999993</v>
      </c>
      <c r="AP36" s="690">
        <v>7.8028683680000004</v>
      </c>
      <c r="AQ36" s="690">
        <v>10.946789374</v>
      </c>
      <c r="AR36" s="690">
        <v>12.285752285999999</v>
      </c>
      <c r="AS36" s="690">
        <v>9.8770355849999998</v>
      </c>
      <c r="AT36" s="690">
        <v>9.0936644680000001</v>
      </c>
      <c r="AU36" s="690">
        <v>6.7503407129999999</v>
      </c>
      <c r="AV36" s="690">
        <v>7.0676282160000001</v>
      </c>
      <c r="AW36" s="690">
        <v>9.5518580540000002</v>
      </c>
      <c r="AX36" s="690">
        <v>13.809674418</v>
      </c>
      <c r="AY36" s="690">
        <v>14.682659042999999</v>
      </c>
      <c r="AZ36" s="690">
        <v>11.07</v>
      </c>
      <c r="BA36" s="690">
        <v>11.36</v>
      </c>
      <c r="BB36" s="691">
        <v>12.441890000000001</v>
      </c>
      <c r="BC36" s="691">
        <v>14.065619999999999</v>
      </c>
      <c r="BD36" s="691">
        <v>14.448790000000001</v>
      </c>
      <c r="BE36" s="691">
        <v>12.56908</v>
      </c>
      <c r="BF36" s="691">
        <v>9.9018429999999995</v>
      </c>
      <c r="BG36" s="691">
        <v>7.9106009999999998</v>
      </c>
      <c r="BH36" s="691">
        <v>7.9420789999999997</v>
      </c>
      <c r="BI36" s="691">
        <v>9.5150769999999998</v>
      </c>
      <c r="BJ36" s="691">
        <v>10.234819999999999</v>
      </c>
      <c r="BK36" s="691">
        <v>11.672599999999999</v>
      </c>
      <c r="BL36" s="691">
        <v>10.480090000000001</v>
      </c>
      <c r="BM36" s="691">
        <v>11.22523</v>
      </c>
      <c r="BN36" s="691">
        <v>11.843769999999999</v>
      </c>
      <c r="BO36" s="691">
        <v>14.57442</v>
      </c>
      <c r="BP36" s="691">
        <v>14.75423</v>
      </c>
      <c r="BQ36" s="691">
        <v>12.61088</v>
      </c>
      <c r="BR36" s="691">
        <v>9.7872819999999994</v>
      </c>
      <c r="BS36" s="691">
        <v>7.8454240000000004</v>
      </c>
      <c r="BT36" s="691">
        <v>7.8932979999999997</v>
      </c>
      <c r="BU36" s="691">
        <v>9.5343479999999996</v>
      </c>
      <c r="BV36" s="691">
        <v>10.32235</v>
      </c>
    </row>
    <row r="37" spans="1:74" ht="11.15" customHeight="1" x14ac:dyDescent="0.25">
      <c r="A37" s="499" t="s">
        <v>1270</v>
      </c>
      <c r="B37" s="502" t="s">
        <v>1305</v>
      </c>
      <c r="C37" s="690">
        <v>3.2260324800000002</v>
      </c>
      <c r="D37" s="690">
        <v>3.9394863949999999</v>
      </c>
      <c r="E37" s="690">
        <v>4.265538362</v>
      </c>
      <c r="F37" s="690">
        <v>4.5164876310000004</v>
      </c>
      <c r="G37" s="690">
        <v>4.1115987890000003</v>
      </c>
      <c r="H37" s="690">
        <v>4.5315225410000002</v>
      </c>
      <c r="I37" s="690">
        <v>4.0960611010000001</v>
      </c>
      <c r="J37" s="690">
        <v>4.204084055</v>
      </c>
      <c r="K37" s="690">
        <v>3.5785432460000002</v>
      </c>
      <c r="L37" s="690">
        <v>3.1146699990000002</v>
      </c>
      <c r="M37" s="690">
        <v>3.3750614149999998</v>
      </c>
      <c r="N37" s="690">
        <v>3.4902458840000001</v>
      </c>
      <c r="O37" s="690">
        <v>3.1507209860000001</v>
      </c>
      <c r="P37" s="690">
        <v>3.133044709</v>
      </c>
      <c r="Q37" s="690">
        <v>3.450879526</v>
      </c>
      <c r="R37" s="690">
        <v>4.3702460829999996</v>
      </c>
      <c r="S37" s="690">
        <v>4.1970845949999998</v>
      </c>
      <c r="T37" s="690">
        <v>4.5631128619999997</v>
      </c>
      <c r="U37" s="690">
        <v>4.6037991979999999</v>
      </c>
      <c r="V37" s="690">
        <v>4.1776993239999998</v>
      </c>
      <c r="W37" s="690">
        <v>4.3426729350000004</v>
      </c>
      <c r="X37" s="690">
        <v>3.8718354060000002</v>
      </c>
      <c r="Y37" s="690">
        <v>3.2484780359999998</v>
      </c>
      <c r="Z37" s="690">
        <v>2.9500654759999998</v>
      </c>
      <c r="AA37" s="690">
        <v>4.7997930970000002</v>
      </c>
      <c r="AB37" s="690">
        <v>5.07443212</v>
      </c>
      <c r="AC37" s="690">
        <v>4.6128764770000004</v>
      </c>
      <c r="AD37" s="690">
        <v>4.674956162</v>
      </c>
      <c r="AE37" s="690">
        <v>4.9594373860000003</v>
      </c>
      <c r="AF37" s="690">
        <v>4.7728159850000003</v>
      </c>
      <c r="AG37" s="690">
        <v>4.9690486390000004</v>
      </c>
      <c r="AH37" s="690">
        <v>4.5857920569999999</v>
      </c>
      <c r="AI37" s="690">
        <v>3.8345957990000001</v>
      </c>
      <c r="AJ37" s="690">
        <v>4.7213016569999997</v>
      </c>
      <c r="AK37" s="690">
        <v>4.8222970869999999</v>
      </c>
      <c r="AL37" s="690">
        <v>5.0242011270000004</v>
      </c>
      <c r="AM37" s="690">
        <v>4.8822394300000003</v>
      </c>
      <c r="AN37" s="690">
        <v>5.0266830349999996</v>
      </c>
      <c r="AO37" s="690">
        <v>5.9589359030000004</v>
      </c>
      <c r="AP37" s="690">
        <v>5.982794427</v>
      </c>
      <c r="AQ37" s="690">
        <v>5.8149123459999998</v>
      </c>
      <c r="AR37" s="690">
        <v>5.2404790820000002</v>
      </c>
      <c r="AS37" s="690">
        <v>4.9203632979999998</v>
      </c>
      <c r="AT37" s="690">
        <v>5.2502786029999999</v>
      </c>
      <c r="AU37" s="690">
        <v>5.0343738450000002</v>
      </c>
      <c r="AV37" s="690">
        <v>5.3112821119999998</v>
      </c>
      <c r="AW37" s="690">
        <v>5.8018943199999997</v>
      </c>
      <c r="AX37" s="690">
        <v>6.2988462780000001</v>
      </c>
      <c r="AY37" s="690">
        <v>6.005753135</v>
      </c>
      <c r="AZ37" s="690">
        <v>4.8528919999999998</v>
      </c>
      <c r="BA37" s="690">
        <v>6.3657089999999998</v>
      </c>
      <c r="BB37" s="691">
        <v>6.0621260000000001</v>
      </c>
      <c r="BC37" s="691">
        <v>6.0671400000000002</v>
      </c>
      <c r="BD37" s="691">
        <v>5.400976</v>
      </c>
      <c r="BE37" s="691">
        <v>5.2473429999999999</v>
      </c>
      <c r="BF37" s="691">
        <v>5.52555</v>
      </c>
      <c r="BG37" s="691">
        <v>5.3425479999999999</v>
      </c>
      <c r="BH37" s="691">
        <v>5.6820300000000001</v>
      </c>
      <c r="BI37" s="691">
        <v>5.9159750000000004</v>
      </c>
      <c r="BJ37" s="691">
        <v>6.7012910000000003</v>
      </c>
      <c r="BK37" s="691">
        <v>6.1682160000000001</v>
      </c>
      <c r="BL37" s="691">
        <v>5.3187790000000001</v>
      </c>
      <c r="BM37" s="691">
        <v>7.1087449999999999</v>
      </c>
      <c r="BN37" s="691">
        <v>6.3890159999999998</v>
      </c>
      <c r="BO37" s="691">
        <v>6.8172040000000003</v>
      </c>
      <c r="BP37" s="691">
        <v>5.5610359999999996</v>
      </c>
      <c r="BQ37" s="691">
        <v>5.4819440000000004</v>
      </c>
      <c r="BR37" s="691">
        <v>6.0999509999999999</v>
      </c>
      <c r="BS37" s="691">
        <v>5.5455550000000002</v>
      </c>
      <c r="BT37" s="691">
        <v>5.7864789999999999</v>
      </c>
      <c r="BU37" s="691">
        <v>6.5703240000000003</v>
      </c>
      <c r="BV37" s="691">
        <v>7.6039110000000001</v>
      </c>
    </row>
    <row r="38" spans="1:74" ht="11.15" customHeight="1" x14ac:dyDescent="0.25">
      <c r="A38" s="499" t="s">
        <v>1271</v>
      </c>
      <c r="B38" s="500" t="s">
        <v>1306</v>
      </c>
      <c r="C38" s="690">
        <v>7.5016843999999999E-2</v>
      </c>
      <c r="D38" s="690">
        <v>7.4201458999999997E-2</v>
      </c>
      <c r="E38" s="690">
        <v>8.3901642999999998E-2</v>
      </c>
      <c r="F38" s="690">
        <v>7.1868103000000003E-2</v>
      </c>
      <c r="G38" s="690">
        <v>6.4547605999999993E-2</v>
      </c>
      <c r="H38" s="690">
        <v>4.5374493000000002E-2</v>
      </c>
      <c r="I38" s="690">
        <v>8.6593241000000001E-2</v>
      </c>
      <c r="J38" s="690">
        <v>9.2130055000000002E-2</v>
      </c>
      <c r="K38" s="690">
        <v>9.9517300000000003E-2</v>
      </c>
      <c r="L38" s="690">
        <v>9.1747222000000003E-2</v>
      </c>
      <c r="M38" s="690">
        <v>8.3330975000000002E-2</v>
      </c>
      <c r="N38" s="690">
        <v>7.2068572999999997E-2</v>
      </c>
      <c r="O38" s="690">
        <v>4.3312497999999998E-2</v>
      </c>
      <c r="P38" s="690">
        <v>4.5326399000000003E-2</v>
      </c>
      <c r="Q38" s="690">
        <v>5.3470402E-2</v>
      </c>
      <c r="R38" s="690">
        <v>5.3703364000000003E-2</v>
      </c>
      <c r="S38" s="690">
        <v>5.2089929E-2</v>
      </c>
      <c r="T38" s="690">
        <v>4.3549669999999999E-2</v>
      </c>
      <c r="U38" s="690">
        <v>5.1022652000000002E-2</v>
      </c>
      <c r="V38" s="690">
        <v>5.2419335999999997E-2</v>
      </c>
      <c r="W38" s="690">
        <v>4.2838308999999998E-2</v>
      </c>
      <c r="X38" s="690">
        <v>2.0978245999999999E-2</v>
      </c>
      <c r="Y38" s="690">
        <v>5.0622316000000001E-2</v>
      </c>
      <c r="Z38" s="690">
        <v>6.6841374999999995E-2</v>
      </c>
      <c r="AA38" s="690">
        <v>4.178569E-2</v>
      </c>
      <c r="AB38" s="690">
        <v>3.8447647000000001E-2</v>
      </c>
      <c r="AC38" s="690">
        <v>3.1877083000000001E-2</v>
      </c>
      <c r="AD38" s="690">
        <v>2.2911475000000001E-2</v>
      </c>
      <c r="AE38" s="690">
        <v>4.2048728E-2</v>
      </c>
      <c r="AF38" s="690">
        <v>2.1753245000000001E-2</v>
      </c>
      <c r="AG38" s="690">
        <v>1.7349966000000001E-2</v>
      </c>
      <c r="AH38" s="690">
        <v>2.6281445000000001E-2</v>
      </c>
      <c r="AI38" s="690">
        <v>2.8223826E-2</v>
      </c>
      <c r="AJ38" s="690">
        <v>6.3668750999999996E-2</v>
      </c>
      <c r="AK38" s="690">
        <v>5.2091493000000003E-2</v>
      </c>
      <c r="AL38" s="690">
        <v>4.4475519999999998E-2</v>
      </c>
      <c r="AM38" s="690">
        <v>4.5012655999999998E-2</v>
      </c>
      <c r="AN38" s="690">
        <v>5.5651737E-2</v>
      </c>
      <c r="AO38" s="690">
        <v>6.6659965000000002E-2</v>
      </c>
      <c r="AP38" s="690">
        <v>7.1054176999999996E-2</v>
      </c>
      <c r="AQ38" s="690">
        <v>6.4284753E-2</v>
      </c>
      <c r="AR38" s="690">
        <v>5.8691831E-2</v>
      </c>
      <c r="AS38" s="690">
        <v>6.4330924999999997E-2</v>
      </c>
      <c r="AT38" s="690">
        <v>7.9640106000000002E-2</v>
      </c>
      <c r="AU38" s="690">
        <v>6.8526031000000001E-2</v>
      </c>
      <c r="AV38" s="690">
        <v>3.5508561000000001E-2</v>
      </c>
      <c r="AW38" s="690">
        <v>6.5154911999999995E-2</v>
      </c>
      <c r="AX38" s="690">
        <v>5.9529527999999998E-2</v>
      </c>
      <c r="AY38" s="690">
        <v>6.1806080999999999E-2</v>
      </c>
      <c r="AZ38" s="690">
        <v>5.6174300000000003E-2</v>
      </c>
      <c r="BA38" s="690">
        <v>7.8061400000000003E-2</v>
      </c>
      <c r="BB38" s="691">
        <v>7.6586299999999996E-2</v>
      </c>
      <c r="BC38" s="691">
        <v>4.6707199999999997E-2</v>
      </c>
      <c r="BD38" s="691">
        <v>5.1617700000000002E-2</v>
      </c>
      <c r="BE38" s="691">
        <v>7.8146199999999999E-2</v>
      </c>
      <c r="BF38" s="691">
        <v>8.9393399999999998E-2</v>
      </c>
      <c r="BG38" s="691">
        <v>7.0045499999999997E-2</v>
      </c>
      <c r="BH38" s="691">
        <v>7.4297000000000002E-2</v>
      </c>
      <c r="BI38" s="691">
        <v>6.7569599999999994E-2</v>
      </c>
      <c r="BJ38" s="691">
        <v>5.0733300000000002E-2</v>
      </c>
      <c r="BK38" s="691">
        <v>5.1851899999999999E-2</v>
      </c>
      <c r="BL38" s="691">
        <v>4.9263300000000003E-2</v>
      </c>
      <c r="BM38" s="691">
        <v>7.2881199999999993E-2</v>
      </c>
      <c r="BN38" s="691">
        <v>8.0346699999999993E-2</v>
      </c>
      <c r="BO38" s="691">
        <v>4.3657799999999997E-2</v>
      </c>
      <c r="BP38" s="691">
        <v>5.4032999999999998E-2</v>
      </c>
      <c r="BQ38" s="691">
        <v>7.6536400000000004E-2</v>
      </c>
      <c r="BR38" s="691">
        <v>9.2117699999999997E-2</v>
      </c>
      <c r="BS38" s="691">
        <v>7.3461600000000002E-2</v>
      </c>
      <c r="BT38" s="691">
        <v>7.9086100000000006E-2</v>
      </c>
      <c r="BU38" s="691">
        <v>6.7442799999999997E-2</v>
      </c>
      <c r="BV38" s="691">
        <v>5.0687700000000002E-2</v>
      </c>
    </row>
    <row r="39" spans="1:74" ht="11.15" customHeight="1" x14ac:dyDescent="0.25">
      <c r="A39" s="499" t="s">
        <v>1272</v>
      </c>
      <c r="B39" s="500" t="s">
        <v>1206</v>
      </c>
      <c r="C39" s="690">
        <v>35.176010388999998</v>
      </c>
      <c r="D39" s="690">
        <v>32.543411837999997</v>
      </c>
      <c r="E39" s="690">
        <v>33.546790211000001</v>
      </c>
      <c r="F39" s="690">
        <v>30.992762399</v>
      </c>
      <c r="G39" s="690">
        <v>32.178950718999999</v>
      </c>
      <c r="H39" s="690">
        <v>34.586932587</v>
      </c>
      <c r="I39" s="690">
        <v>38.540907533000002</v>
      </c>
      <c r="J39" s="690">
        <v>36.772320815999997</v>
      </c>
      <c r="K39" s="690">
        <v>32.140621404999997</v>
      </c>
      <c r="L39" s="690">
        <v>29.143726727000001</v>
      </c>
      <c r="M39" s="690">
        <v>30.766025226</v>
      </c>
      <c r="N39" s="690">
        <v>33.051460317999997</v>
      </c>
      <c r="O39" s="690">
        <v>34.371688630000001</v>
      </c>
      <c r="P39" s="690">
        <v>31.149541272</v>
      </c>
      <c r="Q39" s="690">
        <v>31.529068441</v>
      </c>
      <c r="R39" s="690">
        <v>28.534184604</v>
      </c>
      <c r="S39" s="690">
        <v>28.873663595</v>
      </c>
      <c r="T39" s="690">
        <v>31.188765866000001</v>
      </c>
      <c r="U39" s="690">
        <v>36.363378769999997</v>
      </c>
      <c r="V39" s="690">
        <v>36.954078322999997</v>
      </c>
      <c r="W39" s="690">
        <v>31.632176074</v>
      </c>
      <c r="X39" s="690">
        <v>29.052469453</v>
      </c>
      <c r="Y39" s="690">
        <v>31.106183387000002</v>
      </c>
      <c r="Z39" s="690">
        <v>33.332637503999997</v>
      </c>
      <c r="AA39" s="690">
        <v>34.474945912999999</v>
      </c>
      <c r="AB39" s="690">
        <v>33.138298038000002</v>
      </c>
      <c r="AC39" s="690">
        <v>31.618597055999999</v>
      </c>
      <c r="AD39" s="690">
        <v>27.798332211999998</v>
      </c>
      <c r="AE39" s="690">
        <v>29.959048417000002</v>
      </c>
      <c r="AF39" s="690">
        <v>31.420783523000001</v>
      </c>
      <c r="AG39" s="690">
        <v>36.056159604000001</v>
      </c>
      <c r="AH39" s="690">
        <v>36.213374082000001</v>
      </c>
      <c r="AI39" s="690">
        <v>30.697858596</v>
      </c>
      <c r="AJ39" s="690">
        <v>29.948250229999999</v>
      </c>
      <c r="AK39" s="690">
        <v>30.315790174</v>
      </c>
      <c r="AL39" s="690">
        <v>33.584286210999998</v>
      </c>
      <c r="AM39" s="690">
        <v>34.449837485000003</v>
      </c>
      <c r="AN39" s="690">
        <v>30.703719727999999</v>
      </c>
      <c r="AO39" s="690">
        <v>30.633019411999999</v>
      </c>
      <c r="AP39" s="690">
        <v>26.887245322999998</v>
      </c>
      <c r="AQ39" s="690">
        <v>28.306327370999998</v>
      </c>
      <c r="AR39" s="690">
        <v>33.464339494000001</v>
      </c>
      <c r="AS39" s="690">
        <v>35.054025826</v>
      </c>
      <c r="AT39" s="690">
        <v>33.960664995999998</v>
      </c>
      <c r="AU39" s="690">
        <v>29.440598858000001</v>
      </c>
      <c r="AV39" s="690">
        <v>27.836560845000001</v>
      </c>
      <c r="AW39" s="690">
        <v>30.320734610999999</v>
      </c>
      <c r="AX39" s="690">
        <v>35.380299110000003</v>
      </c>
      <c r="AY39" s="690">
        <v>37.022590346999998</v>
      </c>
      <c r="AZ39" s="690">
        <v>32.089149999999997</v>
      </c>
      <c r="BA39" s="690">
        <v>33.277079999999998</v>
      </c>
      <c r="BB39" s="691">
        <v>28.21067</v>
      </c>
      <c r="BC39" s="691">
        <v>30.00844</v>
      </c>
      <c r="BD39" s="691">
        <v>34.027419999999999</v>
      </c>
      <c r="BE39" s="691">
        <v>36.84713</v>
      </c>
      <c r="BF39" s="691">
        <v>35.154499999999999</v>
      </c>
      <c r="BG39" s="691">
        <v>31.09666</v>
      </c>
      <c r="BH39" s="691">
        <v>29.73048</v>
      </c>
      <c r="BI39" s="691">
        <v>30.475529999999999</v>
      </c>
      <c r="BJ39" s="691">
        <v>34.535699999999999</v>
      </c>
      <c r="BK39" s="691">
        <v>36.082410000000003</v>
      </c>
      <c r="BL39" s="691">
        <v>30.499369999999999</v>
      </c>
      <c r="BM39" s="691">
        <v>32.895330000000001</v>
      </c>
      <c r="BN39" s="691">
        <v>27.280940000000001</v>
      </c>
      <c r="BO39" s="691">
        <v>29.950600000000001</v>
      </c>
      <c r="BP39" s="691">
        <v>33.931750000000001</v>
      </c>
      <c r="BQ39" s="691">
        <v>36.879460000000002</v>
      </c>
      <c r="BR39" s="691">
        <v>34.97654</v>
      </c>
      <c r="BS39" s="691">
        <v>30.653929999999999</v>
      </c>
      <c r="BT39" s="691">
        <v>28.956759999999999</v>
      </c>
      <c r="BU39" s="691">
        <v>29.910920000000001</v>
      </c>
      <c r="BV39" s="691">
        <v>34.046370000000003</v>
      </c>
    </row>
    <row r="40" spans="1:74" ht="11.15" customHeight="1" x14ac:dyDescent="0.25">
      <c r="A40" s="499" t="s">
        <v>1273</v>
      </c>
      <c r="B40" s="500" t="s">
        <v>1307</v>
      </c>
      <c r="C40" s="690">
        <v>31.330922201</v>
      </c>
      <c r="D40" s="690">
        <v>28.916762550000001</v>
      </c>
      <c r="E40" s="690">
        <v>30.030556235999999</v>
      </c>
      <c r="F40" s="690">
        <v>27.629828297</v>
      </c>
      <c r="G40" s="690">
        <v>28.634885899</v>
      </c>
      <c r="H40" s="690">
        <v>31.051159560999999</v>
      </c>
      <c r="I40" s="690">
        <v>35.207450416</v>
      </c>
      <c r="J40" s="690">
        <v>33.458609029000002</v>
      </c>
      <c r="K40" s="690">
        <v>29.283455674999999</v>
      </c>
      <c r="L40" s="690">
        <v>29.510543777999999</v>
      </c>
      <c r="M40" s="690">
        <v>30.619778329999999</v>
      </c>
      <c r="N40" s="690">
        <v>33.269814859</v>
      </c>
      <c r="O40" s="690">
        <v>32.707210959999998</v>
      </c>
      <c r="P40" s="690">
        <v>31.387914816999999</v>
      </c>
      <c r="Q40" s="690">
        <v>31.512118806</v>
      </c>
      <c r="R40" s="690">
        <v>27.608175359000001</v>
      </c>
      <c r="S40" s="690">
        <v>28.172322242</v>
      </c>
      <c r="T40" s="690">
        <v>30.146899682000001</v>
      </c>
      <c r="U40" s="690">
        <v>34.900424946999998</v>
      </c>
      <c r="V40" s="690">
        <v>35.186123332000001</v>
      </c>
      <c r="W40" s="690">
        <v>29.631782189999999</v>
      </c>
      <c r="X40" s="690">
        <v>29.092012023999999</v>
      </c>
      <c r="Y40" s="690">
        <v>29.688052315</v>
      </c>
      <c r="Z40" s="690">
        <v>32.096432907999997</v>
      </c>
      <c r="AA40" s="690">
        <v>32.869990000000001</v>
      </c>
      <c r="AB40" s="690">
        <v>29.648430000000001</v>
      </c>
      <c r="AC40" s="690">
        <v>29.713560000000001</v>
      </c>
      <c r="AD40" s="690">
        <v>25.578669999999999</v>
      </c>
      <c r="AE40" s="690">
        <v>27.242080000000001</v>
      </c>
      <c r="AF40" s="690">
        <v>29.455120000000001</v>
      </c>
      <c r="AG40" s="690">
        <v>34.311660000000003</v>
      </c>
      <c r="AH40" s="690">
        <v>33.195779999999999</v>
      </c>
      <c r="AI40" s="690">
        <v>27.732410000000002</v>
      </c>
      <c r="AJ40" s="690">
        <v>28.255379999999999</v>
      </c>
      <c r="AK40" s="690">
        <v>27.819379999999999</v>
      </c>
      <c r="AL40" s="690">
        <v>32.343789999999998</v>
      </c>
      <c r="AM40" s="690">
        <v>32.194099999999999</v>
      </c>
      <c r="AN40" s="690">
        <v>27.821570000000001</v>
      </c>
      <c r="AO40" s="690">
        <v>29.543119999999998</v>
      </c>
      <c r="AP40" s="690">
        <v>25.637080000000001</v>
      </c>
      <c r="AQ40" s="690">
        <v>28.06437</v>
      </c>
      <c r="AR40" s="690">
        <v>31.088270000000001</v>
      </c>
      <c r="AS40" s="690">
        <v>36.404429999999998</v>
      </c>
      <c r="AT40" s="690">
        <v>33.111600000000003</v>
      </c>
      <c r="AU40" s="690">
        <v>28.065989999999999</v>
      </c>
      <c r="AV40" s="690">
        <v>29.42783</v>
      </c>
      <c r="AW40" s="690">
        <v>27.0215</v>
      </c>
      <c r="AX40" s="690">
        <v>33.66601</v>
      </c>
      <c r="AY40" s="690">
        <v>31.455860000000001</v>
      </c>
      <c r="AZ40" s="690">
        <v>30.425485096999999</v>
      </c>
      <c r="BA40" s="690">
        <v>29.820811725999999</v>
      </c>
      <c r="BB40" s="691">
        <v>25.64161</v>
      </c>
      <c r="BC40" s="691">
        <v>27.610600000000002</v>
      </c>
      <c r="BD40" s="691">
        <v>31.759350000000001</v>
      </c>
      <c r="BE40" s="691">
        <v>34.536830000000002</v>
      </c>
      <c r="BF40" s="691">
        <v>33.155540000000002</v>
      </c>
      <c r="BG40" s="691">
        <v>28.408989999999999</v>
      </c>
      <c r="BH40" s="691">
        <v>27.514510000000001</v>
      </c>
      <c r="BI40" s="691">
        <v>28.562719999999999</v>
      </c>
      <c r="BJ40" s="691">
        <v>32.165999999999997</v>
      </c>
      <c r="BK40" s="691">
        <v>32.994889999999998</v>
      </c>
      <c r="BL40" s="691">
        <v>28.307690000000001</v>
      </c>
      <c r="BM40" s="691">
        <v>30.122319999999998</v>
      </c>
      <c r="BN40" s="691">
        <v>25.683509999999998</v>
      </c>
      <c r="BO40" s="691">
        <v>27.675409999999999</v>
      </c>
      <c r="BP40" s="691">
        <v>31.825369999999999</v>
      </c>
      <c r="BQ40" s="691">
        <v>34.736629999999998</v>
      </c>
      <c r="BR40" s="691">
        <v>33.294960000000003</v>
      </c>
      <c r="BS40" s="691">
        <v>28.504249999999999</v>
      </c>
      <c r="BT40" s="691">
        <v>27.561540000000001</v>
      </c>
      <c r="BU40" s="691">
        <v>28.604240000000001</v>
      </c>
      <c r="BV40" s="691">
        <v>32.25226</v>
      </c>
    </row>
    <row r="41" spans="1:74" ht="11.15" customHeight="1" x14ac:dyDescent="0.25">
      <c r="A41" s="517"/>
      <c r="B41" s="131" t="s">
        <v>1274</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333"/>
      <c r="BC41" s="333"/>
      <c r="BD41" s="333"/>
      <c r="BE41" s="333"/>
      <c r="BF41" s="333"/>
      <c r="BG41" s="333"/>
      <c r="BH41" s="333"/>
      <c r="BI41" s="333"/>
      <c r="BJ41" s="333"/>
      <c r="BK41" s="333"/>
      <c r="BL41" s="333"/>
      <c r="BM41" s="333"/>
      <c r="BN41" s="333"/>
      <c r="BO41" s="333"/>
      <c r="BP41" s="333"/>
      <c r="BQ41" s="333"/>
      <c r="BR41" s="333"/>
      <c r="BS41" s="333"/>
      <c r="BT41" s="333"/>
      <c r="BU41" s="333"/>
      <c r="BV41" s="333"/>
    </row>
    <row r="42" spans="1:74" ht="11.15" customHeight="1" x14ac:dyDescent="0.25">
      <c r="A42" s="499" t="s">
        <v>1275</v>
      </c>
      <c r="B42" s="500" t="s">
        <v>82</v>
      </c>
      <c r="C42" s="690">
        <v>2.1459455300000001</v>
      </c>
      <c r="D42" s="690">
        <v>1.9622146439999999</v>
      </c>
      <c r="E42" s="690">
        <v>2.0743502509999998</v>
      </c>
      <c r="F42" s="690">
        <v>2.9099626829999998</v>
      </c>
      <c r="G42" s="690">
        <v>3.4552790569999998</v>
      </c>
      <c r="H42" s="690">
        <v>4.4747618100000004</v>
      </c>
      <c r="I42" s="690">
        <v>5.9292395740000003</v>
      </c>
      <c r="J42" s="690">
        <v>6.2361172490000003</v>
      </c>
      <c r="K42" s="690">
        <v>5.7401245879999996</v>
      </c>
      <c r="L42" s="690">
        <v>4.7088064059999999</v>
      </c>
      <c r="M42" s="690">
        <v>3.5622692269999998</v>
      </c>
      <c r="N42" s="690">
        <v>3.8984326600000001</v>
      </c>
      <c r="O42" s="690">
        <v>3.7136536530000002</v>
      </c>
      <c r="P42" s="690">
        <v>3.336914444</v>
      </c>
      <c r="Q42" s="690">
        <v>3.3793589869999998</v>
      </c>
      <c r="R42" s="690">
        <v>3.7678275769999998</v>
      </c>
      <c r="S42" s="690">
        <v>3.7934420090000001</v>
      </c>
      <c r="T42" s="690">
        <v>5.1345561970000002</v>
      </c>
      <c r="U42" s="690">
        <v>6.4168073860000003</v>
      </c>
      <c r="V42" s="690">
        <v>6.5977859739999998</v>
      </c>
      <c r="W42" s="690">
        <v>5.8542297330000004</v>
      </c>
      <c r="X42" s="690">
        <v>5.1964041720000003</v>
      </c>
      <c r="Y42" s="690">
        <v>3.9399256889999998</v>
      </c>
      <c r="Z42" s="690">
        <v>5.0085879789999996</v>
      </c>
      <c r="AA42" s="690">
        <v>4.2607198840000002</v>
      </c>
      <c r="AB42" s="690">
        <v>4.0003018939999997</v>
      </c>
      <c r="AC42" s="690">
        <v>3.4899057579999999</v>
      </c>
      <c r="AD42" s="690">
        <v>4.0262660510000003</v>
      </c>
      <c r="AE42" s="690">
        <v>5.130337248</v>
      </c>
      <c r="AF42" s="690">
        <v>5.4747627889999997</v>
      </c>
      <c r="AG42" s="690">
        <v>6.9411709439999996</v>
      </c>
      <c r="AH42" s="690">
        <v>6.9759195119999999</v>
      </c>
      <c r="AI42" s="690">
        <v>6.1742908359999999</v>
      </c>
      <c r="AJ42" s="690">
        <v>5.494405521</v>
      </c>
      <c r="AK42" s="690">
        <v>4.3835133749999997</v>
      </c>
      <c r="AL42" s="690">
        <v>4.7801315359999998</v>
      </c>
      <c r="AM42" s="690">
        <v>4.492382214</v>
      </c>
      <c r="AN42" s="690">
        <v>2.7010304700000001</v>
      </c>
      <c r="AO42" s="690">
        <v>3.674747623</v>
      </c>
      <c r="AP42" s="690">
        <v>4.2863652749999996</v>
      </c>
      <c r="AQ42" s="690">
        <v>5.2064441549999998</v>
      </c>
      <c r="AR42" s="690">
        <v>6.1906607400000002</v>
      </c>
      <c r="AS42" s="690">
        <v>7.4148457319999999</v>
      </c>
      <c r="AT42" s="690">
        <v>6.8421316399999998</v>
      </c>
      <c r="AU42" s="690">
        <v>5.7994874259999998</v>
      </c>
      <c r="AV42" s="690">
        <v>4.5357222349999997</v>
      </c>
      <c r="AW42" s="690">
        <v>3.4015102869999998</v>
      </c>
      <c r="AX42" s="690">
        <v>4.1278534740000001</v>
      </c>
      <c r="AY42" s="690">
        <v>3.4027514189999999</v>
      </c>
      <c r="AZ42" s="690">
        <v>2.6310699999999998</v>
      </c>
      <c r="BA42" s="690">
        <v>2.3037070000000002</v>
      </c>
      <c r="BB42" s="691">
        <v>2.9583370000000002</v>
      </c>
      <c r="BC42" s="691">
        <v>3.7644160000000002</v>
      </c>
      <c r="BD42" s="691">
        <v>5.7708870000000001</v>
      </c>
      <c r="BE42" s="691">
        <v>7.4235930000000003</v>
      </c>
      <c r="BF42" s="691">
        <v>7.0284209999999998</v>
      </c>
      <c r="BG42" s="691">
        <v>4.9120330000000001</v>
      </c>
      <c r="BH42" s="691">
        <v>3.1939649999999999</v>
      </c>
      <c r="BI42" s="691">
        <v>3.3524020000000001</v>
      </c>
      <c r="BJ42" s="691">
        <v>2.5714190000000001</v>
      </c>
      <c r="BK42" s="691">
        <v>4.8016819999999996</v>
      </c>
      <c r="BL42" s="691">
        <v>2.5925539999999998</v>
      </c>
      <c r="BM42" s="691">
        <v>1.930291</v>
      </c>
      <c r="BN42" s="691">
        <v>3.0943260000000001</v>
      </c>
      <c r="BO42" s="691">
        <v>3.4230160000000001</v>
      </c>
      <c r="BP42" s="691">
        <v>5.4850669999999999</v>
      </c>
      <c r="BQ42" s="691">
        <v>6.8274990000000004</v>
      </c>
      <c r="BR42" s="691">
        <v>6.4342050000000004</v>
      </c>
      <c r="BS42" s="691">
        <v>5.0790389999999999</v>
      </c>
      <c r="BT42" s="691">
        <v>3.38252</v>
      </c>
      <c r="BU42" s="691">
        <v>3.3336790000000001</v>
      </c>
      <c r="BV42" s="691">
        <v>2.5235249999999998</v>
      </c>
    </row>
    <row r="43" spans="1:74" ht="11.15" customHeight="1" x14ac:dyDescent="0.25">
      <c r="A43" s="499" t="s">
        <v>1276</v>
      </c>
      <c r="B43" s="500" t="s">
        <v>81</v>
      </c>
      <c r="C43" s="690">
        <v>3.6645473800000001</v>
      </c>
      <c r="D43" s="690">
        <v>2.986494956</v>
      </c>
      <c r="E43" s="690">
        <v>3.1816479869999998</v>
      </c>
      <c r="F43" s="690">
        <v>2.7661697219999999</v>
      </c>
      <c r="G43" s="690">
        <v>3.1135573750000001</v>
      </c>
      <c r="H43" s="690">
        <v>3.6397277290000001</v>
      </c>
      <c r="I43" s="690">
        <v>4.8569827800000001</v>
      </c>
      <c r="J43" s="690">
        <v>4.6447769320000001</v>
      </c>
      <c r="K43" s="690">
        <v>4.0983632940000003</v>
      </c>
      <c r="L43" s="690">
        <v>3.7986532149999999</v>
      </c>
      <c r="M43" s="690">
        <v>4.141078351</v>
      </c>
      <c r="N43" s="690">
        <v>4.4271465650000001</v>
      </c>
      <c r="O43" s="690">
        <v>3.815376943</v>
      </c>
      <c r="P43" s="690">
        <v>3.9071991559999999</v>
      </c>
      <c r="Q43" s="690">
        <v>2.4990189979999999</v>
      </c>
      <c r="R43" s="690">
        <v>2.372024777</v>
      </c>
      <c r="S43" s="690">
        <v>2.6821942449999998</v>
      </c>
      <c r="T43" s="690">
        <v>3.4020818369999999</v>
      </c>
      <c r="U43" s="690">
        <v>4.2909084010000003</v>
      </c>
      <c r="V43" s="690">
        <v>4.4830725100000004</v>
      </c>
      <c r="W43" s="690">
        <v>3.6542761170000002</v>
      </c>
      <c r="X43" s="690">
        <v>3.0156451419999999</v>
      </c>
      <c r="Y43" s="690">
        <v>2.6768115240000001</v>
      </c>
      <c r="Z43" s="690">
        <v>2.3146413539999999</v>
      </c>
      <c r="AA43" s="690">
        <v>2.569205416</v>
      </c>
      <c r="AB43" s="690">
        <v>1.7926339979999999</v>
      </c>
      <c r="AC43" s="690">
        <v>1.424845036</v>
      </c>
      <c r="AD43" s="690">
        <v>1.456360522</v>
      </c>
      <c r="AE43" s="690">
        <v>1.9302145310000001</v>
      </c>
      <c r="AF43" s="690">
        <v>2.5295385549999998</v>
      </c>
      <c r="AG43" s="690">
        <v>2.9921568349999998</v>
      </c>
      <c r="AH43" s="690">
        <v>3.2546384349999999</v>
      </c>
      <c r="AI43" s="690">
        <v>3.1305089389999998</v>
      </c>
      <c r="AJ43" s="690">
        <v>2.7466625769999999</v>
      </c>
      <c r="AK43" s="690">
        <v>1.99188907</v>
      </c>
      <c r="AL43" s="690">
        <v>2.5034324790000002</v>
      </c>
      <c r="AM43" s="690">
        <v>2.2740767879999999</v>
      </c>
      <c r="AN43" s="690">
        <v>1.9513666599999999</v>
      </c>
      <c r="AO43" s="690">
        <v>1.2751565</v>
      </c>
      <c r="AP43" s="690">
        <v>1.3396459810000001</v>
      </c>
      <c r="AQ43" s="690">
        <v>1.5864878840000001</v>
      </c>
      <c r="AR43" s="690">
        <v>2.6797518390000001</v>
      </c>
      <c r="AS43" s="690">
        <v>2.617466909</v>
      </c>
      <c r="AT43" s="690">
        <v>3.032714296</v>
      </c>
      <c r="AU43" s="690">
        <v>2.6670087140000001</v>
      </c>
      <c r="AV43" s="690">
        <v>2.59890599</v>
      </c>
      <c r="AW43" s="690">
        <v>2.384437374</v>
      </c>
      <c r="AX43" s="690">
        <v>2.4298725210000001</v>
      </c>
      <c r="AY43" s="690">
        <v>2.6674126980000001</v>
      </c>
      <c r="AZ43" s="690">
        <v>1.6252660000000001</v>
      </c>
      <c r="BA43" s="690">
        <v>0.9418415</v>
      </c>
      <c r="BB43" s="691">
        <v>0.7652369</v>
      </c>
      <c r="BC43" s="691">
        <v>1.459355</v>
      </c>
      <c r="BD43" s="691">
        <v>1.7991159999999999</v>
      </c>
      <c r="BE43" s="691">
        <v>2.1801179999999998</v>
      </c>
      <c r="BF43" s="691">
        <v>2.3815620000000002</v>
      </c>
      <c r="BG43" s="691">
        <v>2.1620910000000002</v>
      </c>
      <c r="BH43" s="691">
        <v>2.188129</v>
      </c>
      <c r="BI43" s="691">
        <v>1.335278</v>
      </c>
      <c r="BJ43" s="691">
        <v>1.7721309999999999</v>
      </c>
      <c r="BK43" s="691">
        <v>1.1009519999999999</v>
      </c>
      <c r="BL43" s="691">
        <v>0.8427983</v>
      </c>
      <c r="BM43" s="691">
        <v>0.71504429999999997</v>
      </c>
      <c r="BN43" s="691">
        <v>0.48090680000000002</v>
      </c>
      <c r="BO43" s="691">
        <v>1.1879949999999999</v>
      </c>
      <c r="BP43" s="691">
        <v>1.407359</v>
      </c>
      <c r="BQ43" s="691">
        <v>2.2073930000000002</v>
      </c>
      <c r="BR43" s="691">
        <v>2.3900869999999999</v>
      </c>
      <c r="BS43" s="691">
        <v>2.115599</v>
      </c>
      <c r="BT43" s="691">
        <v>2.130233</v>
      </c>
      <c r="BU43" s="691">
        <v>1.560389</v>
      </c>
      <c r="BV43" s="691">
        <v>1.7459260000000001</v>
      </c>
    </row>
    <row r="44" spans="1:74" ht="11.15" customHeight="1" x14ac:dyDescent="0.25">
      <c r="A44" s="499" t="s">
        <v>1277</v>
      </c>
      <c r="B44" s="502" t="s">
        <v>84</v>
      </c>
      <c r="C44" s="690">
        <v>2.9840309999999999</v>
      </c>
      <c r="D44" s="690">
        <v>2.5560510000000001</v>
      </c>
      <c r="E44" s="690">
        <v>2.9774259999999999</v>
      </c>
      <c r="F44" s="690">
        <v>1.9626060000000001</v>
      </c>
      <c r="G44" s="690">
        <v>2.6302530000000002</v>
      </c>
      <c r="H44" s="690">
        <v>2.750299</v>
      </c>
      <c r="I44" s="690">
        <v>2.7303090000000001</v>
      </c>
      <c r="J44" s="690">
        <v>2.923384</v>
      </c>
      <c r="K44" s="690">
        <v>2.8075549999999998</v>
      </c>
      <c r="L44" s="690">
        <v>2.1016370000000002</v>
      </c>
      <c r="M44" s="690">
        <v>1.9041889999999999</v>
      </c>
      <c r="N44" s="690">
        <v>2.7695189999999998</v>
      </c>
      <c r="O44" s="690">
        <v>2.9782630000000001</v>
      </c>
      <c r="P44" s="690">
        <v>2.6863440000000001</v>
      </c>
      <c r="Q44" s="690">
        <v>2.9667379999999999</v>
      </c>
      <c r="R44" s="690">
        <v>2.0633629999999998</v>
      </c>
      <c r="S44" s="690">
        <v>2.6435789999999999</v>
      </c>
      <c r="T44" s="690">
        <v>2.8539889999999999</v>
      </c>
      <c r="U44" s="690">
        <v>2.9360569999999999</v>
      </c>
      <c r="V44" s="690">
        <v>2.7815319999999999</v>
      </c>
      <c r="W44" s="690">
        <v>2.8387959999999999</v>
      </c>
      <c r="X44" s="690">
        <v>2.027695</v>
      </c>
      <c r="Y44" s="690">
        <v>2.1737320000000002</v>
      </c>
      <c r="Z44" s="690">
        <v>2.9702799999999998</v>
      </c>
      <c r="AA44" s="690">
        <v>2.975994</v>
      </c>
      <c r="AB44" s="690">
        <v>2.4916130000000001</v>
      </c>
      <c r="AC44" s="690">
        <v>2.7961839999999998</v>
      </c>
      <c r="AD44" s="690">
        <v>1.999298</v>
      </c>
      <c r="AE44" s="690">
        <v>2.7692589999999999</v>
      </c>
      <c r="AF44" s="690">
        <v>2.851559</v>
      </c>
      <c r="AG44" s="690">
        <v>2.9290690000000001</v>
      </c>
      <c r="AH44" s="690">
        <v>2.921071</v>
      </c>
      <c r="AI44" s="690">
        <v>2.8463080000000001</v>
      </c>
      <c r="AJ44" s="690">
        <v>2.243169</v>
      </c>
      <c r="AK44" s="690">
        <v>1.9156010000000001</v>
      </c>
      <c r="AL44" s="690">
        <v>2.8133080000000001</v>
      </c>
      <c r="AM44" s="690">
        <v>2.9762080000000002</v>
      </c>
      <c r="AN44" s="690">
        <v>2.537131</v>
      </c>
      <c r="AO44" s="690">
        <v>2.938412</v>
      </c>
      <c r="AP44" s="690">
        <v>2.203284</v>
      </c>
      <c r="AQ44" s="690">
        <v>2.0864739999999999</v>
      </c>
      <c r="AR44" s="690">
        <v>2.8533330000000001</v>
      </c>
      <c r="AS44" s="690">
        <v>2.7993480000000002</v>
      </c>
      <c r="AT44" s="690">
        <v>2.9325009999999998</v>
      </c>
      <c r="AU44" s="690">
        <v>2.8187669999999998</v>
      </c>
      <c r="AV44" s="690">
        <v>2.1867749999999999</v>
      </c>
      <c r="AW44" s="690">
        <v>2.4741390000000001</v>
      </c>
      <c r="AX44" s="690">
        <v>2.8234900000000001</v>
      </c>
      <c r="AY44" s="690">
        <v>2.7389350000000001</v>
      </c>
      <c r="AZ44" s="690">
        <v>2.4791099999999999</v>
      </c>
      <c r="BA44" s="690">
        <v>2.9872200000000002</v>
      </c>
      <c r="BB44" s="691">
        <v>2.12934</v>
      </c>
      <c r="BC44" s="691">
        <v>2.50244</v>
      </c>
      <c r="BD44" s="691">
        <v>2.79718</v>
      </c>
      <c r="BE44" s="691">
        <v>2.8904200000000002</v>
      </c>
      <c r="BF44" s="691">
        <v>2.8904200000000002</v>
      </c>
      <c r="BG44" s="691">
        <v>2.79718</v>
      </c>
      <c r="BH44" s="691">
        <v>2.1682299999999999</v>
      </c>
      <c r="BI44" s="691">
        <v>2.3817300000000001</v>
      </c>
      <c r="BJ44" s="691">
        <v>2.8904200000000002</v>
      </c>
      <c r="BK44" s="691">
        <v>2.8904200000000002</v>
      </c>
      <c r="BL44" s="691">
        <v>2.6107</v>
      </c>
      <c r="BM44" s="691">
        <v>2.8904200000000002</v>
      </c>
      <c r="BN44" s="691">
        <v>2.0917400000000002</v>
      </c>
      <c r="BO44" s="691">
        <v>2.5832099999999998</v>
      </c>
      <c r="BP44" s="691">
        <v>2.79718</v>
      </c>
      <c r="BQ44" s="691">
        <v>2.8904200000000002</v>
      </c>
      <c r="BR44" s="691">
        <v>2.8904200000000002</v>
      </c>
      <c r="BS44" s="691">
        <v>2.79718</v>
      </c>
      <c r="BT44" s="691">
        <v>2.19076</v>
      </c>
      <c r="BU44" s="691">
        <v>2.4415100000000001</v>
      </c>
      <c r="BV44" s="691">
        <v>2.8904200000000002</v>
      </c>
    </row>
    <row r="45" spans="1:74" ht="11.15" customHeight="1" x14ac:dyDescent="0.25">
      <c r="A45" s="499" t="s">
        <v>1278</v>
      </c>
      <c r="B45" s="502" t="s">
        <v>1202</v>
      </c>
      <c r="C45" s="690">
        <v>0.88486158500000001</v>
      </c>
      <c r="D45" s="690">
        <v>0.93741867599999995</v>
      </c>
      <c r="E45" s="690">
        <v>1.0514881869999999</v>
      </c>
      <c r="F45" s="690">
        <v>1.2174499350000001</v>
      </c>
      <c r="G45" s="690">
        <v>1.3970310180000001</v>
      </c>
      <c r="H45" s="690">
        <v>1.4263866460000001</v>
      </c>
      <c r="I45" s="690">
        <v>1.4386570809999999</v>
      </c>
      <c r="J45" s="690">
        <v>1.282922903</v>
      </c>
      <c r="K45" s="690">
        <v>1.018888303</v>
      </c>
      <c r="L45" s="690">
        <v>0.886647293</v>
      </c>
      <c r="M45" s="690">
        <v>0.78643590200000002</v>
      </c>
      <c r="N45" s="690">
        <v>0.73785547100000004</v>
      </c>
      <c r="O45" s="690">
        <v>0.74226289000000001</v>
      </c>
      <c r="P45" s="690">
        <v>0.837874224</v>
      </c>
      <c r="Q45" s="690">
        <v>1.424639604</v>
      </c>
      <c r="R45" s="690">
        <v>1.494656414</v>
      </c>
      <c r="S45" s="690">
        <v>1.344461669</v>
      </c>
      <c r="T45" s="690">
        <v>1.5050696400000001</v>
      </c>
      <c r="U45" s="690">
        <v>1.534626917</v>
      </c>
      <c r="V45" s="690">
        <v>1.4360080740000001</v>
      </c>
      <c r="W45" s="690">
        <v>1.081670103</v>
      </c>
      <c r="X45" s="690">
        <v>0.99591812199999996</v>
      </c>
      <c r="Y45" s="690">
        <v>0.82985009700000001</v>
      </c>
      <c r="Z45" s="690">
        <v>0.75086924600000005</v>
      </c>
      <c r="AA45" s="690">
        <v>0.82165129999999997</v>
      </c>
      <c r="AB45" s="690">
        <v>0.82964824299999995</v>
      </c>
      <c r="AC45" s="690">
        <v>0.96359954800000003</v>
      </c>
      <c r="AD45" s="690">
        <v>1.173916215</v>
      </c>
      <c r="AE45" s="690">
        <v>1.375353464</v>
      </c>
      <c r="AF45" s="690">
        <v>1.4098528029999999</v>
      </c>
      <c r="AG45" s="690">
        <v>1.4308732150000001</v>
      </c>
      <c r="AH45" s="690">
        <v>1.341194413</v>
      </c>
      <c r="AI45" s="690">
        <v>1.0065749559999999</v>
      </c>
      <c r="AJ45" s="690">
        <v>0.92307557299999998</v>
      </c>
      <c r="AK45" s="690">
        <v>0.81194819100000004</v>
      </c>
      <c r="AL45" s="690">
        <v>0.72946507900000002</v>
      </c>
      <c r="AM45" s="690">
        <v>0.81472471000000002</v>
      </c>
      <c r="AN45" s="690">
        <v>0.74168897199999995</v>
      </c>
      <c r="AO45" s="690">
        <v>0.93479156799999996</v>
      </c>
      <c r="AP45" s="690">
        <v>1.0036435829999999</v>
      </c>
      <c r="AQ45" s="690">
        <v>1.0808474020000001</v>
      </c>
      <c r="AR45" s="690">
        <v>1.161555613</v>
      </c>
      <c r="AS45" s="690">
        <v>1.212467406</v>
      </c>
      <c r="AT45" s="690">
        <v>1.0941856249999999</v>
      </c>
      <c r="AU45" s="690">
        <v>0.84715575099999996</v>
      </c>
      <c r="AV45" s="690">
        <v>0.71714219599999995</v>
      </c>
      <c r="AW45" s="690">
        <v>0.62959318900000005</v>
      </c>
      <c r="AX45" s="690">
        <v>0.64415597800000002</v>
      </c>
      <c r="AY45" s="690">
        <v>0.79658062200000002</v>
      </c>
      <c r="AZ45" s="690">
        <v>0.76771129999999999</v>
      </c>
      <c r="BA45" s="690">
        <v>1.0430269999999999</v>
      </c>
      <c r="BB45" s="691">
        <v>1.1532279999999999</v>
      </c>
      <c r="BC45" s="691">
        <v>1.2735099999999999</v>
      </c>
      <c r="BD45" s="691">
        <v>1.3824190000000001</v>
      </c>
      <c r="BE45" s="691">
        <v>1.4555670000000001</v>
      </c>
      <c r="BF45" s="691">
        <v>1.303123</v>
      </c>
      <c r="BG45" s="691">
        <v>0.99493259999999994</v>
      </c>
      <c r="BH45" s="691">
        <v>0.85715319999999995</v>
      </c>
      <c r="BI45" s="691">
        <v>0.81868660000000004</v>
      </c>
      <c r="BJ45" s="691">
        <v>0.82815240000000001</v>
      </c>
      <c r="BK45" s="691">
        <v>0.8829207</v>
      </c>
      <c r="BL45" s="691">
        <v>0.83550100000000005</v>
      </c>
      <c r="BM45" s="691">
        <v>1.1082689999999999</v>
      </c>
      <c r="BN45" s="691">
        <v>1.2081120000000001</v>
      </c>
      <c r="BO45" s="691">
        <v>1.322808</v>
      </c>
      <c r="BP45" s="691">
        <v>1.423891</v>
      </c>
      <c r="BQ45" s="691">
        <v>1.4928189999999999</v>
      </c>
      <c r="BR45" s="691">
        <v>1.3355049999999999</v>
      </c>
      <c r="BS45" s="691">
        <v>1.022173</v>
      </c>
      <c r="BT45" s="691">
        <v>0.88162200000000002</v>
      </c>
      <c r="BU45" s="691">
        <v>0.83927050000000003</v>
      </c>
      <c r="BV45" s="691">
        <v>0.8466418</v>
      </c>
    </row>
    <row r="46" spans="1:74" ht="11.15" customHeight="1" x14ac:dyDescent="0.25">
      <c r="A46" s="499" t="s">
        <v>1279</v>
      </c>
      <c r="B46" s="502" t="s">
        <v>1305</v>
      </c>
      <c r="C46" s="690">
        <v>0.59768081299999998</v>
      </c>
      <c r="D46" s="690">
        <v>0.64581951299999996</v>
      </c>
      <c r="E46" s="690">
        <v>0.78138629599999998</v>
      </c>
      <c r="F46" s="690">
        <v>0.90556434200000002</v>
      </c>
      <c r="G46" s="690">
        <v>0.89868231799999998</v>
      </c>
      <c r="H46" s="690">
        <v>0.90830883900000003</v>
      </c>
      <c r="I46" s="690">
        <v>0.72261233199999997</v>
      </c>
      <c r="J46" s="690">
        <v>0.76804492700000004</v>
      </c>
      <c r="K46" s="690">
        <v>0.76774340200000002</v>
      </c>
      <c r="L46" s="690">
        <v>0.69462775099999996</v>
      </c>
      <c r="M46" s="690">
        <v>0.71409350500000002</v>
      </c>
      <c r="N46" s="690">
        <v>0.609699773</v>
      </c>
      <c r="O46" s="690">
        <v>0.63984011100000004</v>
      </c>
      <c r="P46" s="690">
        <v>0.67395385299999999</v>
      </c>
      <c r="Q46" s="690">
        <v>0.81050343499999999</v>
      </c>
      <c r="R46" s="690">
        <v>0.91746971799999999</v>
      </c>
      <c r="S46" s="690">
        <v>0.929173731</v>
      </c>
      <c r="T46" s="690">
        <v>0.95730691700000003</v>
      </c>
      <c r="U46" s="690">
        <v>0.88108428900000002</v>
      </c>
      <c r="V46" s="690">
        <v>0.91191011</v>
      </c>
      <c r="W46" s="690">
        <v>0.88153995500000004</v>
      </c>
      <c r="X46" s="690">
        <v>0.96046563900000004</v>
      </c>
      <c r="Y46" s="690">
        <v>0.77107637100000004</v>
      </c>
      <c r="Z46" s="690">
        <v>0.75549676399999999</v>
      </c>
      <c r="AA46" s="690">
        <v>0.85000016300000003</v>
      </c>
      <c r="AB46" s="690">
        <v>0.840679964</v>
      </c>
      <c r="AC46" s="690">
        <v>0.981270117</v>
      </c>
      <c r="AD46" s="690">
        <v>1.076286592</v>
      </c>
      <c r="AE46" s="690">
        <v>1.1069409450000001</v>
      </c>
      <c r="AF46" s="690">
        <v>1.152350105</v>
      </c>
      <c r="AG46" s="690">
        <v>0.90131778799999995</v>
      </c>
      <c r="AH46" s="690">
        <v>0.89477769500000004</v>
      </c>
      <c r="AI46" s="690">
        <v>0.84943106599999996</v>
      </c>
      <c r="AJ46" s="690">
        <v>0.58729955</v>
      </c>
      <c r="AK46" s="690">
        <v>0.91405078200000001</v>
      </c>
      <c r="AL46" s="690">
        <v>0.91548158700000004</v>
      </c>
      <c r="AM46" s="690">
        <v>0.91568928699999996</v>
      </c>
      <c r="AN46" s="690">
        <v>0.97097546999999995</v>
      </c>
      <c r="AO46" s="690">
        <v>1.2522430419999999</v>
      </c>
      <c r="AP46" s="690">
        <v>1.254541747</v>
      </c>
      <c r="AQ46" s="690">
        <v>1.3933395609999999</v>
      </c>
      <c r="AR46" s="690">
        <v>1.239144628</v>
      </c>
      <c r="AS46" s="690">
        <v>0.97729465999999998</v>
      </c>
      <c r="AT46" s="690">
        <v>1.1443406410000001</v>
      </c>
      <c r="AU46" s="690">
        <v>1.1119830610000001</v>
      </c>
      <c r="AV46" s="690">
        <v>1.1445435289999999</v>
      </c>
      <c r="AW46" s="690">
        <v>1.0437224860000001</v>
      </c>
      <c r="AX46" s="690">
        <v>1.523595813</v>
      </c>
      <c r="AY46" s="690">
        <v>1.482347581</v>
      </c>
      <c r="AZ46" s="690">
        <v>1.1486510000000001</v>
      </c>
      <c r="BA46" s="690">
        <v>1.940148</v>
      </c>
      <c r="BB46" s="691">
        <v>1.9856910000000001</v>
      </c>
      <c r="BC46" s="691">
        <v>1.913996</v>
      </c>
      <c r="BD46" s="691">
        <v>1.5786979999999999</v>
      </c>
      <c r="BE46" s="691">
        <v>1.2678510000000001</v>
      </c>
      <c r="BF46" s="691">
        <v>1.5073099999999999</v>
      </c>
      <c r="BG46" s="691">
        <v>1.574964</v>
      </c>
      <c r="BH46" s="691">
        <v>1.7614069999999999</v>
      </c>
      <c r="BI46" s="691">
        <v>1.6151979999999999</v>
      </c>
      <c r="BJ46" s="691">
        <v>1.711465</v>
      </c>
      <c r="BK46" s="691">
        <v>1.502413</v>
      </c>
      <c r="BL46" s="691">
        <v>1.414925</v>
      </c>
      <c r="BM46" s="691">
        <v>2.050262</v>
      </c>
      <c r="BN46" s="691">
        <v>2.161915</v>
      </c>
      <c r="BO46" s="691">
        <v>1.9258139999999999</v>
      </c>
      <c r="BP46" s="691">
        <v>1.752075</v>
      </c>
      <c r="BQ46" s="691">
        <v>1.3312379999999999</v>
      </c>
      <c r="BR46" s="691">
        <v>1.7272430000000001</v>
      </c>
      <c r="BS46" s="691">
        <v>1.496599</v>
      </c>
      <c r="BT46" s="691">
        <v>1.9744079999999999</v>
      </c>
      <c r="BU46" s="691">
        <v>1.458639</v>
      </c>
      <c r="BV46" s="691">
        <v>2.0166050000000002</v>
      </c>
    </row>
    <row r="47" spans="1:74" ht="11.15" customHeight="1" x14ac:dyDescent="0.25">
      <c r="A47" s="499" t="s">
        <v>1280</v>
      </c>
      <c r="B47" s="500" t="s">
        <v>1306</v>
      </c>
      <c r="C47" s="690">
        <v>-2.103588E-2</v>
      </c>
      <c r="D47" s="690">
        <v>-8.5587969999999999E-3</v>
      </c>
      <c r="E47" s="690">
        <v>-1.5425744E-2</v>
      </c>
      <c r="F47" s="690">
        <v>3.1951530000000001E-3</v>
      </c>
      <c r="G47" s="690">
        <v>1.4615390000000001E-2</v>
      </c>
      <c r="H47" s="690">
        <v>2.9652300999999999E-2</v>
      </c>
      <c r="I47" s="690">
        <v>2.8464146999999999E-2</v>
      </c>
      <c r="J47" s="690">
        <v>1.8255877E-2</v>
      </c>
      <c r="K47" s="690">
        <v>1.865298E-3</v>
      </c>
      <c r="L47" s="690">
        <v>-1.1164762999999999E-2</v>
      </c>
      <c r="M47" s="690">
        <v>-1.3567304000000001E-2</v>
      </c>
      <c r="N47" s="690">
        <v>-2.5084507999999998E-2</v>
      </c>
      <c r="O47" s="690">
        <v>-6.1024590000000002E-3</v>
      </c>
      <c r="P47" s="690">
        <v>-1.7413274999999999E-2</v>
      </c>
      <c r="Q47" s="690">
        <v>1.0970581E-2</v>
      </c>
      <c r="R47" s="690">
        <v>1.6033035000000001E-2</v>
      </c>
      <c r="S47" s="690">
        <v>2.9562395000000002E-2</v>
      </c>
      <c r="T47" s="690">
        <v>1.8792982E-2</v>
      </c>
      <c r="U47" s="690">
        <v>4.2944706999999999E-2</v>
      </c>
      <c r="V47" s="690">
        <v>4.3978937000000003E-2</v>
      </c>
      <c r="W47" s="690">
        <v>2.0686301000000001E-2</v>
      </c>
      <c r="X47" s="690">
        <v>8.1477430000000007E-3</v>
      </c>
      <c r="Y47" s="690">
        <v>-4.2271629999999999E-3</v>
      </c>
      <c r="Z47" s="690">
        <v>1.8887449000000001E-2</v>
      </c>
      <c r="AA47" s="690">
        <v>-1.2157233E-2</v>
      </c>
      <c r="AB47" s="690">
        <v>3.0645080000000001E-3</v>
      </c>
      <c r="AC47" s="690">
        <v>-3.8944000000000001E-3</v>
      </c>
      <c r="AD47" s="690">
        <v>1.0203369E-2</v>
      </c>
      <c r="AE47" s="690">
        <v>1.7437336000000001E-2</v>
      </c>
      <c r="AF47" s="690">
        <v>2.6167754000000001E-2</v>
      </c>
      <c r="AG47" s="690">
        <v>2.1523753E-2</v>
      </c>
      <c r="AH47" s="690">
        <v>3.4225252999999997E-2</v>
      </c>
      <c r="AI47" s="690">
        <v>7.4713959999999999E-3</v>
      </c>
      <c r="AJ47" s="690">
        <v>-7.6806360000000002E-3</v>
      </c>
      <c r="AK47" s="690">
        <v>-1.525986E-3</v>
      </c>
      <c r="AL47" s="690">
        <v>-9.2257099999999998E-3</v>
      </c>
      <c r="AM47" s="690">
        <v>-1.7629941E-2</v>
      </c>
      <c r="AN47" s="690">
        <v>-7.5004720000000002E-3</v>
      </c>
      <c r="AO47" s="690">
        <v>3.8988719999999998E-3</v>
      </c>
      <c r="AP47" s="690">
        <v>2.1729373999999999E-2</v>
      </c>
      <c r="AQ47" s="690">
        <v>3.1128128000000001E-2</v>
      </c>
      <c r="AR47" s="690">
        <v>4.2911563999999999E-2</v>
      </c>
      <c r="AS47" s="690">
        <v>3.7013401000000001E-2</v>
      </c>
      <c r="AT47" s="690">
        <v>2.3368389E-2</v>
      </c>
      <c r="AU47" s="690">
        <v>1.6742648999999998E-2</v>
      </c>
      <c r="AV47" s="690">
        <v>2.1981639999999998E-3</v>
      </c>
      <c r="AW47" s="690">
        <v>-1.6623687000000002E-2</v>
      </c>
      <c r="AX47" s="690">
        <v>-3.9674020000000001E-3</v>
      </c>
      <c r="AY47" s="690">
        <v>-2.0436633999999999E-2</v>
      </c>
      <c r="AZ47" s="690">
        <v>4.34498E-3</v>
      </c>
      <c r="BA47" s="690">
        <v>1.2310400000000001E-2</v>
      </c>
      <c r="BB47" s="691">
        <v>1.92249E-2</v>
      </c>
      <c r="BC47" s="691">
        <v>3.51227E-2</v>
      </c>
      <c r="BD47" s="691">
        <v>4.6419000000000002E-2</v>
      </c>
      <c r="BE47" s="691">
        <v>3.7454300000000003E-2</v>
      </c>
      <c r="BF47" s="691">
        <v>3.0229900000000001E-2</v>
      </c>
      <c r="BG47" s="691">
        <v>2.2413499999999999E-2</v>
      </c>
      <c r="BH47" s="691">
        <v>1.43245E-3</v>
      </c>
      <c r="BI47" s="691">
        <v>-8.3260499999999998E-3</v>
      </c>
      <c r="BJ47" s="691">
        <v>5.08517E-3</v>
      </c>
      <c r="BK47" s="691">
        <v>-1.91687E-2</v>
      </c>
      <c r="BL47" s="691">
        <v>-2.5946300000000001E-3</v>
      </c>
      <c r="BM47" s="691">
        <v>5.9120900000000001E-3</v>
      </c>
      <c r="BN47" s="691">
        <v>1.3514099999999999E-2</v>
      </c>
      <c r="BO47" s="691">
        <v>2.5121000000000001E-2</v>
      </c>
      <c r="BP47" s="691">
        <v>4.06749E-2</v>
      </c>
      <c r="BQ47" s="691">
        <v>3.5730999999999999E-2</v>
      </c>
      <c r="BR47" s="691">
        <v>2.6643300000000002E-2</v>
      </c>
      <c r="BS47" s="691">
        <v>1.9964699999999998E-2</v>
      </c>
      <c r="BT47" s="691">
        <v>7.5331400000000002E-5</v>
      </c>
      <c r="BU47" s="691">
        <v>-1.08059E-2</v>
      </c>
      <c r="BV47" s="691">
        <v>-3.0701299999999999E-3</v>
      </c>
    </row>
    <row r="48" spans="1:74" ht="11.15" customHeight="1" x14ac:dyDescent="0.25">
      <c r="A48" s="499" t="s">
        <v>1281</v>
      </c>
      <c r="B48" s="500" t="s">
        <v>1206</v>
      </c>
      <c r="C48" s="690">
        <v>10.256030428000001</v>
      </c>
      <c r="D48" s="690">
        <v>9.0794399919999993</v>
      </c>
      <c r="E48" s="690">
        <v>10.050872976999999</v>
      </c>
      <c r="F48" s="690">
        <v>9.7649478349999992</v>
      </c>
      <c r="G48" s="690">
        <v>11.509418158000001</v>
      </c>
      <c r="H48" s="690">
        <v>13.229136325000001</v>
      </c>
      <c r="I48" s="690">
        <v>15.706264914</v>
      </c>
      <c r="J48" s="690">
        <v>15.873501888</v>
      </c>
      <c r="K48" s="690">
        <v>14.434539885</v>
      </c>
      <c r="L48" s="690">
        <v>12.179206902000001</v>
      </c>
      <c r="M48" s="690">
        <v>11.094498680999999</v>
      </c>
      <c r="N48" s="690">
        <v>12.417568961000001</v>
      </c>
      <c r="O48" s="690">
        <v>11.883294138</v>
      </c>
      <c r="P48" s="690">
        <v>11.424872402</v>
      </c>
      <c r="Q48" s="690">
        <v>11.091229605000001</v>
      </c>
      <c r="R48" s="690">
        <v>10.631374521</v>
      </c>
      <c r="S48" s="690">
        <v>11.422413048999999</v>
      </c>
      <c r="T48" s="690">
        <v>13.871796572999999</v>
      </c>
      <c r="U48" s="690">
        <v>16.102428700000001</v>
      </c>
      <c r="V48" s="690">
        <v>16.254287604999998</v>
      </c>
      <c r="W48" s="690">
        <v>14.331198209</v>
      </c>
      <c r="X48" s="690">
        <v>12.204275817999999</v>
      </c>
      <c r="Y48" s="690">
        <v>10.387168517999999</v>
      </c>
      <c r="Z48" s="690">
        <v>11.818762791999999</v>
      </c>
      <c r="AA48" s="690">
        <v>11.465413529999999</v>
      </c>
      <c r="AB48" s="690">
        <v>9.9579416070000004</v>
      </c>
      <c r="AC48" s="690">
        <v>9.6519100590000004</v>
      </c>
      <c r="AD48" s="690">
        <v>9.7423307490000006</v>
      </c>
      <c r="AE48" s="690">
        <v>12.329542524000001</v>
      </c>
      <c r="AF48" s="690">
        <v>13.444231006000001</v>
      </c>
      <c r="AG48" s="690">
        <v>15.216111535</v>
      </c>
      <c r="AH48" s="690">
        <v>15.421826308</v>
      </c>
      <c r="AI48" s="690">
        <v>14.014585193</v>
      </c>
      <c r="AJ48" s="690">
        <v>11.986931585000001</v>
      </c>
      <c r="AK48" s="690">
        <v>10.015476432</v>
      </c>
      <c r="AL48" s="690">
        <v>11.732592971000001</v>
      </c>
      <c r="AM48" s="690">
        <v>11.455451058</v>
      </c>
      <c r="AN48" s="690">
        <v>8.8946921000000003</v>
      </c>
      <c r="AO48" s="690">
        <v>10.079249604999999</v>
      </c>
      <c r="AP48" s="690">
        <v>10.109209959999999</v>
      </c>
      <c r="AQ48" s="690">
        <v>11.384721130000001</v>
      </c>
      <c r="AR48" s="690">
        <v>14.167357384000001</v>
      </c>
      <c r="AS48" s="690">
        <v>15.058436108</v>
      </c>
      <c r="AT48" s="690">
        <v>15.069241591000001</v>
      </c>
      <c r="AU48" s="690">
        <v>13.261144601</v>
      </c>
      <c r="AV48" s="690">
        <v>11.185287113999999</v>
      </c>
      <c r="AW48" s="690">
        <v>9.9167786489999994</v>
      </c>
      <c r="AX48" s="690">
        <v>11.545000384</v>
      </c>
      <c r="AY48" s="690">
        <v>11.067590686000001</v>
      </c>
      <c r="AZ48" s="690">
        <v>8.6561529999999998</v>
      </c>
      <c r="BA48" s="690">
        <v>9.2282550000000008</v>
      </c>
      <c r="BB48" s="691">
        <v>9.0110580000000002</v>
      </c>
      <c r="BC48" s="691">
        <v>10.948840000000001</v>
      </c>
      <c r="BD48" s="691">
        <v>13.37472</v>
      </c>
      <c r="BE48" s="691">
        <v>15.255000000000001</v>
      </c>
      <c r="BF48" s="691">
        <v>15.141069999999999</v>
      </c>
      <c r="BG48" s="691">
        <v>12.463609999999999</v>
      </c>
      <c r="BH48" s="691">
        <v>10.17032</v>
      </c>
      <c r="BI48" s="691">
        <v>9.4949680000000001</v>
      </c>
      <c r="BJ48" s="691">
        <v>9.7786729999999995</v>
      </c>
      <c r="BK48" s="691">
        <v>11.159219999999999</v>
      </c>
      <c r="BL48" s="691">
        <v>8.2938829999999992</v>
      </c>
      <c r="BM48" s="691">
        <v>8.7001980000000003</v>
      </c>
      <c r="BN48" s="691">
        <v>9.0505139999999997</v>
      </c>
      <c r="BO48" s="691">
        <v>10.46796</v>
      </c>
      <c r="BP48" s="691">
        <v>12.90625</v>
      </c>
      <c r="BQ48" s="691">
        <v>14.7851</v>
      </c>
      <c r="BR48" s="691">
        <v>14.8041</v>
      </c>
      <c r="BS48" s="691">
        <v>12.530559999999999</v>
      </c>
      <c r="BT48" s="691">
        <v>10.559620000000001</v>
      </c>
      <c r="BU48" s="691">
        <v>9.6226819999999993</v>
      </c>
      <c r="BV48" s="691">
        <v>10.020049999999999</v>
      </c>
    </row>
    <row r="49" spans="1:74" ht="11.15" customHeight="1" x14ac:dyDescent="0.25">
      <c r="A49" s="499" t="s">
        <v>1282</v>
      </c>
      <c r="B49" s="500" t="s">
        <v>1307</v>
      </c>
      <c r="C49" s="690">
        <v>7.4474547073000004</v>
      </c>
      <c r="D49" s="690">
        <v>6.8452364895000004</v>
      </c>
      <c r="E49" s="690">
        <v>7.3293126198999996</v>
      </c>
      <c r="F49" s="690">
        <v>7.8442394775000004</v>
      </c>
      <c r="G49" s="690">
        <v>9.2012431048999996</v>
      </c>
      <c r="H49" s="690">
        <v>10.705120568</v>
      </c>
      <c r="I49" s="690">
        <v>12.197687916</v>
      </c>
      <c r="J49" s="690">
        <v>11.948013072</v>
      </c>
      <c r="K49" s="690">
        <v>10.752809259999999</v>
      </c>
      <c r="L49" s="690">
        <v>5.9878373467000001</v>
      </c>
      <c r="M49" s="690">
        <v>5.5666173024000001</v>
      </c>
      <c r="N49" s="690">
        <v>5.9985656250000003</v>
      </c>
      <c r="O49" s="690">
        <v>7.2782075644999997</v>
      </c>
      <c r="P49" s="690">
        <v>6.6328423132000003</v>
      </c>
      <c r="Q49" s="690">
        <v>6.7325621161000004</v>
      </c>
      <c r="R49" s="690">
        <v>6.8542387365000002</v>
      </c>
      <c r="S49" s="690">
        <v>7.4128407395</v>
      </c>
      <c r="T49" s="690">
        <v>9.4806516351999992</v>
      </c>
      <c r="U49" s="690">
        <v>11.516596828000001</v>
      </c>
      <c r="V49" s="690">
        <v>11.723690102999999</v>
      </c>
      <c r="W49" s="690">
        <v>9.4664203334000003</v>
      </c>
      <c r="X49" s="690">
        <v>7.2759752687999999</v>
      </c>
      <c r="Y49" s="690">
        <v>6.4558110906000001</v>
      </c>
      <c r="Z49" s="690">
        <v>7.1170317476999996</v>
      </c>
      <c r="AA49" s="690">
        <v>7.1471660000000004</v>
      </c>
      <c r="AB49" s="690">
        <v>6.6330650000000002</v>
      </c>
      <c r="AC49" s="690">
        <v>6.937945</v>
      </c>
      <c r="AD49" s="690">
        <v>6.3430499999999999</v>
      </c>
      <c r="AE49" s="690">
        <v>8.5220710000000004</v>
      </c>
      <c r="AF49" s="690">
        <v>9.6094460000000002</v>
      </c>
      <c r="AG49" s="690">
        <v>12.21926</v>
      </c>
      <c r="AH49" s="690">
        <v>12.630800000000001</v>
      </c>
      <c r="AI49" s="690">
        <v>9.5945520000000002</v>
      </c>
      <c r="AJ49" s="690">
        <v>7.502122</v>
      </c>
      <c r="AK49" s="690">
        <v>5.9587649999999996</v>
      </c>
      <c r="AL49" s="690">
        <v>7.2315129999999996</v>
      </c>
      <c r="AM49" s="690">
        <v>7.1401599999999998</v>
      </c>
      <c r="AN49" s="690">
        <v>6.2052769999999997</v>
      </c>
      <c r="AO49" s="690">
        <v>6.4230580000000002</v>
      </c>
      <c r="AP49" s="690">
        <v>6.6207979999999997</v>
      </c>
      <c r="AQ49" s="690">
        <v>8.3833280000000006</v>
      </c>
      <c r="AR49" s="690">
        <v>10.925269999999999</v>
      </c>
      <c r="AS49" s="690">
        <v>11.995050000000001</v>
      </c>
      <c r="AT49" s="690">
        <v>10.794840000000001</v>
      </c>
      <c r="AU49" s="690">
        <v>9.3528760000000002</v>
      </c>
      <c r="AV49" s="690">
        <v>7.442698</v>
      </c>
      <c r="AW49" s="690">
        <v>6.2062520000000001</v>
      </c>
      <c r="AX49" s="690">
        <v>7.2340590000000002</v>
      </c>
      <c r="AY49" s="690">
        <v>6.9410910000000001</v>
      </c>
      <c r="AZ49" s="690">
        <v>6.8687515762000002</v>
      </c>
      <c r="BA49" s="690">
        <v>7.0759276776000002</v>
      </c>
      <c r="BB49" s="691">
        <v>6.8236220000000003</v>
      </c>
      <c r="BC49" s="691">
        <v>8.4547500000000007</v>
      </c>
      <c r="BD49" s="691">
        <v>10.594519999999999</v>
      </c>
      <c r="BE49" s="691">
        <v>11.951739999999999</v>
      </c>
      <c r="BF49" s="691">
        <v>11.68446</v>
      </c>
      <c r="BG49" s="691">
        <v>9.8564600000000002</v>
      </c>
      <c r="BH49" s="691">
        <v>7.7672860000000004</v>
      </c>
      <c r="BI49" s="691">
        <v>6.6955730000000004</v>
      </c>
      <c r="BJ49" s="691">
        <v>7.3809620000000002</v>
      </c>
      <c r="BK49" s="691">
        <v>7.5557540000000003</v>
      </c>
      <c r="BL49" s="691">
        <v>6.5435889999999999</v>
      </c>
      <c r="BM49" s="691">
        <v>7.0384529999999996</v>
      </c>
      <c r="BN49" s="691">
        <v>6.7825610000000003</v>
      </c>
      <c r="BO49" s="691">
        <v>8.3938620000000004</v>
      </c>
      <c r="BP49" s="691">
        <v>10.46857</v>
      </c>
      <c r="BQ49" s="691">
        <v>11.984069999999999</v>
      </c>
      <c r="BR49" s="691">
        <v>11.711130000000001</v>
      </c>
      <c r="BS49" s="691">
        <v>9.8593279999999996</v>
      </c>
      <c r="BT49" s="691">
        <v>7.7274799999999999</v>
      </c>
      <c r="BU49" s="691">
        <v>6.6504810000000001</v>
      </c>
      <c r="BV49" s="691">
        <v>7.3571460000000002</v>
      </c>
    </row>
    <row r="50" spans="1:74" ht="11.15" customHeight="1" x14ac:dyDescent="0.25">
      <c r="A50" s="517"/>
      <c r="B50" s="131" t="s">
        <v>1283</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333"/>
      <c r="BC50" s="333"/>
      <c r="BD50" s="333"/>
      <c r="BE50" s="333"/>
      <c r="BF50" s="333"/>
      <c r="BG50" s="333"/>
      <c r="BH50" s="333"/>
      <c r="BI50" s="333"/>
      <c r="BJ50" s="333"/>
      <c r="BK50" s="333"/>
      <c r="BL50" s="333"/>
      <c r="BM50" s="333"/>
      <c r="BN50" s="333"/>
      <c r="BO50" s="333"/>
      <c r="BP50" s="333"/>
      <c r="BQ50" s="333"/>
      <c r="BR50" s="333"/>
      <c r="BS50" s="333"/>
      <c r="BT50" s="333"/>
      <c r="BU50" s="333"/>
      <c r="BV50" s="333"/>
    </row>
    <row r="51" spans="1:74" ht="11.15" customHeight="1" x14ac:dyDescent="0.25">
      <c r="A51" s="499" t="s">
        <v>1284</v>
      </c>
      <c r="B51" s="500" t="s">
        <v>82</v>
      </c>
      <c r="C51" s="690">
        <v>6.0815598150000003</v>
      </c>
      <c r="D51" s="690">
        <v>5.3935456970000004</v>
      </c>
      <c r="E51" s="690">
        <v>5.6200947010000002</v>
      </c>
      <c r="F51" s="690">
        <v>3.9610822990000001</v>
      </c>
      <c r="G51" s="690">
        <v>3.427436948</v>
      </c>
      <c r="H51" s="690">
        <v>5.1852411490000003</v>
      </c>
      <c r="I51" s="690">
        <v>10.189409554999999</v>
      </c>
      <c r="J51" s="690">
        <v>9.2886759059999999</v>
      </c>
      <c r="K51" s="690">
        <v>7.0987406819999999</v>
      </c>
      <c r="L51" s="690">
        <v>7.8697281989999999</v>
      </c>
      <c r="M51" s="690">
        <v>7.3497926720000004</v>
      </c>
      <c r="N51" s="690">
        <v>7.1239194570000004</v>
      </c>
      <c r="O51" s="690">
        <v>6.5820305399999999</v>
      </c>
      <c r="P51" s="690">
        <v>6.1113363390000002</v>
      </c>
      <c r="Q51" s="690">
        <v>5.2708341570000004</v>
      </c>
      <c r="R51" s="690">
        <v>3.3075615319999998</v>
      </c>
      <c r="S51" s="690">
        <v>2.8056858610000002</v>
      </c>
      <c r="T51" s="690">
        <v>4.067518636</v>
      </c>
      <c r="U51" s="690">
        <v>7.1176731760000003</v>
      </c>
      <c r="V51" s="690">
        <v>8.5961079869999999</v>
      </c>
      <c r="W51" s="690">
        <v>7.4187724859999999</v>
      </c>
      <c r="X51" s="690">
        <v>7.6325164269999997</v>
      </c>
      <c r="Y51" s="690">
        <v>7.5109244459999998</v>
      </c>
      <c r="Z51" s="690">
        <v>7.6950330139999998</v>
      </c>
      <c r="AA51" s="690">
        <v>5.8238759069999997</v>
      </c>
      <c r="AB51" s="690">
        <v>5.219671398</v>
      </c>
      <c r="AC51" s="690">
        <v>5.9628974919999997</v>
      </c>
      <c r="AD51" s="690">
        <v>3.9134184379999999</v>
      </c>
      <c r="AE51" s="690">
        <v>3.5324324919999999</v>
      </c>
      <c r="AF51" s="690">
        <v>5.2869643049999997</v>
      </c>
      <c r="AG51" s="690">
        <v>7.767195353</v>
      </c>
      <c r="AH51" s="690">
        <v>10.174844568999999</v>
      </c>
      <c r="AI51" s="690">
        <v>8.6001503820000007</v>
      </c>
      <c r="AJ51" s="690">
        <v>9.1587770190000004</v>
      </c>
      <c r="AK51" s="690">
        <v>6.9220735099999997</v>
      </c>
      <c r="AL51" s="690">
        <v>7.668547684</v>
      </c>
      <c r="AM51" s="690">
        <v>5.8983810019999998</v>
      </c>
      <c r="AN51" s="690">
        <v>5.1018802970000001</v>
      </c>
      <c r="AO51" s="690">
        <v>5.5270522379999996</v>
      </c>
      <c r="AP51" s="690">
        <v>5.1422411300000004</v>
      </c>
      <c r="AQ51" s="690">
        <v>4.9267430760000002</v>
      </c>
      <c r="AR51" s="690">
        <v>7.4162928859999999</v>
      </c>
      <c r="AS51" s="690">
        <v>11.064157637999999</v>
      </c>
      <c r="AT51" s="690">
        <v>9.6860865619999998</v>
      </c>
      <c r="AU51" s="690">
        <v>8.0082542970000006</v>
      </c>
      <c r="AV51" s="690">
        <v>7.3470206339999997</v>
      </c>
      <c r="AW51" s="690">
        <v>6.729002693</v>
      </c>
      <c r="AX51" s="690">
        <v>6.9585941809999996</v>
      </c>
      <c r="AY51" s="690">
        <v>6.0062599969999999</v>
      </c>
      <c r="AZ51" s="690">
        <v>5.5564210000000003</v>
      </c>
      <c r="BA51" s="690">
        <v>4.7942669999999996</v>
      </c>
      <c r="BB51" s="691">
        <v>3.4008099999999999</v>
      </c>
      <c r="BC51" s="691">
        <v>3.4692379999999998</v>
      </c>
      <c r="BD51" s="691">
        <v>6.3203880000000003</v>
      </c>
      <c r="BE51" s="691">
        <v>8.8594519999999992</v>
      </c>
      <c r="BF51" s="691">
        <v>9.3216999999999999</v>
      </c>
      <c r="BG51" s="691">
        <v>8.2771059999999999</v>
      </c>
      <c r="BH51" s="691">
        <v>7.4350050000000003</v>
      </c>
      <c r="BI51" s="691">
        <v>6.1964240000000004</v>
      </c>
      <c r="BJ51" s="691">
        <v>6.8907049999999996</v>
      </c>
      <c r="BK51" s="691">
        <v>5.127834</v>
      </c>
      <c r="BL51" s="691">
        <v>4.7216120000000004</v>
      </c>
      <c r="BM51" s="691">
        <v>4.5919910000000002</v>
      </c>
      <c r="BN51" s="691">
        <v>2.7448969999999999</v>
      </c>
      <c r="BO51" s="691">
        <v>2.9217409999999999</v>
      </c>
      <c r="BP51" s="691">
        <v>5.7113579999999997</v>
      </c>
      <c r="BQ51" s="691">
        <v>8.3550679999999993</v>
      </c>
      <c r="BR51" s="691">
        <v>8.7551590000000008</v>
      </c>
      <c r="BS51" s="691">
        <v>7.4546039999999998</v>
      </c>
      <c r="BT51" s="691">
        <v>6.3360919999999998</v>
      </c>
      <c r="BU51" s="691">
        <v>5.6538820000000003</v>
      </c>
      <c r="BV51" s="691">
        <v>6.3001560000000003</v>
      </c>
    </row>
    <row r="52" spans="1:74" ht="11.15" customHeight="1" x14ac:dyDescent="0.25">
      <c r="A52" s="499" t="s">
        <v>1285</v>
      </c>
      <c r="B52" s="500" t="s">
        <v>81</v>
      </c>
      <c r="C52" s="690">
        <v>0.725889173</v>
      </c>
      <c r="D52" s="690">
        <v>0.62641758299999994</v>
      </c>
      <c r="E52" s="690">
        <v>0.53353550500000002</v>
      </c>
      <c r="F52" s="690">
        <v>0.221804639</v>
      </c>
      <c r="G52" s="690">
        <v>0.55738786399999996</v>
      </c>
      <c r="H52" s="690">
        <v>0.51905949500000004</v>
      </c>
      <c r="I52" s="690">
        <v>0.92765032000000003</v>
      </c>
      <c r="J52" s="690">
        <v>1.013139148</v>
      </c>
      <c r="K52" s="690">
        <v>0.59701249300000003</v>
      </c>
      <c r="L52" s="690">
        <v>0.70167818800000004</v>
      </c>
      <c r="M52" s="690">
        <v>0.96322143800000004</v>
      </c>
      <c r="N52" s="690">
        <v>1.0951550839999999</v>
      </c>
      <c r="O52" s="690">
        <v>0.77109697499999996</v>
      </c>
      <c r="P52" s="690">
        <v>0.81095215200000004</v>
      </c>
      <c r="Q52" s="690">
        <v>0.57208892499999997</v>
      </c>
      <c r="R52" s="690">
        <v>0.19561948500000001</v>
      </c>
      <c r="S52" s="690">
        <v>0.52635936000000005</v>
      </c>
      <c r="T52" s="690">
        <v>0.51135507800000002</v>
      </c>
      <c r="U52" s="690">
        <v>0.61886307699999998</v>
      </c>
      <c r="V52" s="690">
        <v>0.66163189600000005</v>
      </c>
      <c r="W52" s="690">
        <v>0.623199595</v>
      </c>
      <c r="X52" s="690">
        <v>0.60573158100000002</v>
      </c>
      <c r="Y52" s="690">
        <v>0.80218220200000001</v>
      </c>
      <c r="Z52" s="690">
        <v>0.84053186499999999</v>
      </c>
      <c r="AA52" s="690">
        <v>0.54027245999999995</v>
      </c>
      <c r="AB52" s="690">
        <v>0.46254534000000003</v>
      </c>
      <c r="AC52" s="690">
        <v>0.40926842099999999</v>
      </c>
      <c r="AD52" s="690">
        <v>0.289279652</v>
      </c>
      <c r="AE52" s="690">
        <v>0.45602637899999998</v>
      </c>
      <c r="AF52" s="690">
        <v>0.47580077399999998</v>
      </c>
      <c r="AG52" s="690">
        <v>0.601764246</v>
      </c>
      <c r="AH52" s="690">
        <v>0.829657537</v>
      </c>
      <c r="AI52" s="690">
        <v>0.67043670399999999</v>
      </c>
      <c r="AJ52" s="690">
        <v>0.72053160000000005</v>
      </c>
      <c r="AK52" s="690">
        <v>0.68511978799999995</v>
      </c>
      <c r="AL52" s="690">
        <v>0.60207715299999998</v>
      </c>
      <c r="AM52" s="690">
        <v>0.46238400699999999</v>
      </c>
      <c r="AN52" s="690">
        <v>0.78927633200000002</v>
      </c>
      <c r="AO52" s="690">
        <v>0.51973362400000001</v>
      </c>
      <c r="AP52" s="690">
        <v>0.19321258099999999</v>
      </c>
      <c r="AQ52" s="690">
        <v>0.45410141399999998</v>
      </c>
      <c r="AR52" s="690">
        <v>0.749641962</v>
      </c>
      <c r="AS52" s="690">
        <v>1.077079908</v>
      </c>
      <c r="AT52" s="690">
        <v>0.93001191900000002</v>
      </c>
      <c r="AU52" s="690">
        <v>0.95122478399999999</v>
      </c>
      <c r="AV52" s="690">
        <v>0.63114023299999999</v>
      </c>
      <c r="AW52" s="690">
        <v>0.39532853299999998</v>
      </c>
      <c r="AX52" s="690">
        <v>0.40806263100000001</v>
      </c>
      <c r="AY52" s="690">
        <v>0.20411573599999999</v>
      </c>
      <c r="AZ52" s="690">
        <v>0.93119879999999999</v>
      </c>
      <c r="BA52" s="690">
        <v>0.4788232</v>
      </c>
      <c r="BB52" s="691">
        <v>0.1869249</v>
      </c>
      <c r="BC52" s="691">
        <v>0.4556733</v>
      </c>
      <c r="BD52" s="691">
        <v>0.56618199999999996</v>
      </c>
      <c r="BE52" s="691">
        <v>0.70713389999999998</v>
      </c>
      <c r="BF52" s="691">
        <v>0.72539310000000001</v>
      </c>
      <c r="BG52" s="691">
        <v>0.69005550000000004</v>
      </c>
      <c r="BH52" s="691">
        <v>0.68613120000000005</v>
      </c>
      <c r="BI52" s="691">
        <v>0.563419</v>
      </c>
      <c r="BJ52" s="691">
        <v>0.53771020000000003</v>
      </c>
      <c r="BK52" s="691">
        <v>0.25790879999999999</v>
      </c>
      <c r="BL52" s="691">
        <v>0.99915140000000002</v>
      </c>
      <c r="BM52" s="691">
        <v>0.48008440000000002</v>
      </c>
      <c r="BN52" s="691">
        <v>0.16744020000000001</v>
      </c>
      <c r="BO52" s="691">
        <v>0.40219840000000001</v>
      </c>
      <c r="BP52" s="691">
        <v>0.56330089999999999</v>
      </c>
      <c r="BQ52" s="691">
        <v>0.71818380000000004</v>
      </c>
      <c r="BR52" s="691">
        <v>0.74301490000000003</v>
      </c>
      <c r="BS52" s="691">
        <v>0.69482710000000003</v>
      </c>
      <c r="BT52" s="691">
        <v>0.69478549999999994</v>
      </c>
      <c r="BU52" s="691">
        <v>0.57492370000000004</v>
      </c>
      <c r="BV52" s="691">
        <v>0.55218250000000002</v>
      </c>
    </row>
    <row r="53" spans="1:74" ht="11.15" customHeight="1" x14ac:dyDescent="0.25">
      <c r="A53" s="499" t="s">
        <v>1286</v>
      </c>
      <c r="B53" s="502" t="s">
        <v>84</v>
      </c>
      <c r="C53" s="690">
        <v>1.6661619999999999</v>
      </c>
      <c r="D53" s="690">
        <v>0.98265800000000003</v>
      </c>
      <c r="E53" s="690">
        <v>1.0469269999999999</v>
      </c>
      <c r="F53" s="690">
        <v>1.5464370000000001</v>
      </c>
      <c r="G53" s="690">
        <v>1.682785</v>
      </c>
      <c r="H53" s="690">
        <v>1.6373070000000001</v>
      </c>
      <c r="I53" s="690">
        <v>1.6864300000000001</v>
      </c>
      <c r="J53" s="690">
        <v>1.6208689999999999</v>
      </c>
      <c r="K53" s="690">
        <v>1.6145339999999999</v>
      </c>
      <c r="L53" s="690">
        <v>1.6678329999999999</v>
      </c>
      <c r="M53" s="690">
        <v>1.5739099999999999</v>
      </c>
      <c r="N53" s="690">
        <v>1.4876670000000001</v>
      </c>
      <c r="O53" s="690">
        <v>1.681619</v>
      </c>
      <c r="P53" s="690">
        <v>0.98700200000000005</v>
      </c>
      <c r="Q53" s="690">
        <v>1.1328050000000001</v>
      </c>
      <c r="R53" s="690">
        <v>1.5518430000000001</v>
      </c>
      <c r="S53" s="690">
        <v>1.692739</v>
      </c>
      <c r="T53" s="690">
        <v>1.6328549999999999</v>
      </c>
      <c r="U53" s="690">
        <v>1.6871499999999999</v>
      </c>
      <c r="V53" s="690">
        <v>1.6779310000000001</v>
      </c>
      <c r="W53" s="690">
        <v>1.3697699999999999</v>
      </c>
      <c r="X53" s="690">
        <v>0.83989499999999995</v>
      </c>
      <c r="Y53" s="690">
        <v>0.80096400000000001</v>
      </c>
      <c r="Z53" s="690">
        <v>1.110811</v>
      </c>
      <c r="AA53" s="690">
        <v>1.6895450000000001</v>
      </c>
      <c r="AB53" s="690">
        <v>1.486059</v>
      </c>
      <c r="AC53" s="690">
        <v>1.6710259999999999</v>
      </c>
      <c r="AD53" s="690">
        <v>1.6306449999999999</v>
      </c>
      <c r="AE53" s="690">
        <v>1.5976520000000001</v>
      </c>
      <c r="AF53" s="690">
        <v>1.6280680000000001</v>
      </c>
      <c r="AG53" s="690">
        <v>1.2786949999999999</v>
      </c>
      <c r="AH53" s="690">
        <v>1.597801</v>
      </c>
      <c r="AI53" s="690">
        <v>1.5999909999999999</v>
      </c>
      <c r="AJ53" s="690">
        <v>0.43859700000000001</v>
      </c>
      <c r="AK53" s="690">
        <v>0.78401299999999996</v>
      </c>
      <c r="AL53" s="690">
        <v>0.85660599999999998</v>
      </c>
      <c r="AM53" s="690">
        <v>1.287253</v>
      </c>
      <c r="AN53" s="690">
        <v>0.79981100000000005</v>
      </c>
      <c r="AO53" s="690">
        <v>0.84116299999999999</v>
      </c>
      <c r="AP53" s="690">
        <v>0.92222899999999997</v>
      </c>
      <c r="AQ53" s="690">
        <v>1.6743269999999999</v>
      </c>
      <c r="AR53" s="690">
        <v>1.633953</v>
      </c>
      <c r="AS53" s="690">
        <v>1.683581</v>
      </c>
      <c r="AT53" s="690">
        <v>1.6814899999999999</v>
      </c>
      <c r="AU53" s="690">
        <v>1.6267119999999999</v>
      </c>
      <c r="AV53" s="690">
        <v>1.1976100000000001</v>
      </c>
      <c r="AW53" s="690">
        <v>1.445614</v>
      </c>
      <c r="AX53" s="690">
        <v>1.6836230000000001</v>
      </c>
      <c r="AY53" s="690">
        <v>1.6563600000000001</v>
      </c>
      <c r="AZ53" s="690">
        <v>1.51518</v>
      </c>
      <c r="BA53" s="690">
        <v>1.5030600000000001</v>
      </c>
      <c r="BB53" s="691">
        <v>0.86590999999999996</v>
      </c>
      <c r="BC53" s="691">
        <v>1.58849</v>
      </c>
      <c r="BD53" s="691">
        <v>1.53725</v>
      </c>
      <c r="BE53" s="691">
        <v>1.58849</v>
      </c>
      <c r="BF53" s="691">
        <v>1.58849</v>
      </c>
      <c r="BG53" s="691">
        <v>1.2481800000000001</v>
      </c>
      <c r="BH53" s="691">
        <v>0.85673999999999995</v>
      </c>
      <c r="BI53" s="691">
        <v>1.53725</v>
      </c>
      <c r="BJ53" s="691">
        <v>1.58849</v>
      </c>
      <c r="BK53" s="691">
        <v>1.58849</v>
      </c>
      <c r="BL53" s="691">
        <v>1.4347700000000001</v>
      </c>
      <c r="BM53" s="691">
        <v>1.58849</v>
      </c>
      <c r="BN53" s="691">
        <v>1.53725</v>
      </c>
      <c r="BO53" s="691">
        <v>1.58849</v>
      </c>
      <c r="BP53" s="691">
        <v>1.53725</v>
      </c>
      <c r="BQ53" s="691">
        <v>1.58849</v>
      </c>
      <c r="BR53" s="691">
        <v>1.58849</v>
      </c>
      <c r="BS53" s="691">
        <v>1.40879</v>
      </c>
      <c r="BT53" s="691">
        <v>0.88917999999999997</v>
      </c>
      <c r="BU53" s="691">
        <v>1.53725</v>
      </c>
      <c r="BV53" s="691">
        <v>1.58849</v>
      </c>
    </row>
    <row r="54" spans="1:74" ht="11.15" customHeight="1" x14ac:dyDescent="0.25">
      <c r="A54" s="499" t="s">
        <v>1287</v>
      </c>
      <c r="B54" s="502" t="s">
        <v>1202</v>
      </c>
      <c r="C54" s="690">
        <v>1.3677004159999999</v>
      </c>
      <c r="D54" s="690">
        <v>0.957986962</v>
      </c>
      <c r="E54" s="690">
        <v>1.595882829</v>
      </c>
      <c r="F54" s="690">
        <v>2.8216664969999998</v>
      </c>
      <c r="G54" s="690">
        <v>2.5414341569999999</v>
      </c>
      <c r="H54" s="690">
        <v>2.2840560280000002</v>
      </c>
      <c r="I54" s="690">
        <v>2.530731351</v>
      </c>
      <c r="J54" s="690">
        <v>2.332220521</v>
      </c>
      <c r="K54" s="690">
        <v>1.9215838869999999</v>
      </c>
      <c r="L54" s="690">
        <v>1.1772934770000001</v>
      </c>
      <c r="M54" s="690">
        <v>0.98153196200000004</v>
      </c>
      <c r="N54" s="690">
        <v>1.267773043</v>
      </c>
      <c r="O54" s="690">
        <v>1.3062660699999999</v>
      </c>
      <c r="P54" s="690">
        <v>1.958697702</v>
      </c>
      <c r="Q54" s="690">
        <v>3.5659731140000002</v>
      </c>
      <c r="R54" s="690">
        <v>3.8692946579999998</v>
      </c>
      <c r="S54" s="690">
        <v>4.0039278459999998</v>
      </c>
      <c r="T54" s="690">
        <v>3.8604443310000001</v>
      </c>
      <c r="U54" s="690">
        <v>3.5367601180000001</v>
      </c>
      <c r="V54" s="690">
        <v>3.1588426639999998</v>
      </c>
      <c r="W54" s="690">
        <v>2.362714338</v>
      </c>
      <c r="X54" s="690">
        <v>1.746337496</v>
      </c>
      <c r="Y54" s="690">
        <v>1.372489667</v>
      </c>
      <c r="Z54" s="690">
        <v>1.6789716859999999</v>
      </c>
      <c r="AA54" s="690">
        <v>1.329610535</v>
      </c>
      <c r="AB54" s="690">
        <v>0.93682565299999998</v>
      </c>
      <c r="AC54" s="690">
        <v>0.89175753000000002</v>
      </c>
      <c r="AD54" s="690">
        <v>1.4673945399999999</v>
      </c>
      <c r="AE54" s="690">
        <v>2.0944300079999998</v>
      </c>
      <c r="AF54" s="690">
        <v>1.836431165</v>
      </c>
      <c r="AG54" s="690">
        <v>1.9445556100000001</v>
      </c>
      <c r="AH54" s="690">
        <v>2.0478282069999998</v>
      </c>
      <c r="AI54" s="690">
        <v>1.31103144</v>
      </c>
      <c r="AJ54" s="690">
        <v>1.129716113</v>
      </c>
      <c r="AK54" s="690">
        <v>0.88504012600000004</v>
      </c>
      <c r="AL54" s="690">
        <v>0.71446110799999996</v>
      </c>
      <c r="AM54" s="690">
        <v>0.56552014799999994</v>
      </c>
      <c r="AN54" s="690">
        <v>0.62823856</v>
      </c>
      <c r="AO54" s="690">
        <v>0.76266064899999997</v>
      </c>
      <c r="AP54" s="690">
        <v>0.976601991</v>
      </c>
      <c r="AQ54" s="690">
        <v>1.117770597</v>
      </c>
      <c r="AR54" s="690">
        <v>1.0896073909999999</v>
      </c>
      <c r="AS54" s="690">
        <v>1.331969639</v>
      </c>
      <c r="AT54" s="690">
        <v>1.206171898</v>
      </c>
      <c r="AU54" s="690">
        <v>1.1875649530000001</v>
      </c>
      <c r="AV54" s="690">
        <v>0.90979248599999996</v>
      </c>
      <c r="AW54" s="690">
        <v>0.69319136599999998</v>
      </c>
      <c r="AX54" s="690">
        <v>0.75546401799999996</v>
      </c>
      <c r="AY54" s="690">
        <v>0.81426120199999996</v>
      </c>
      <c r="AZ54" s="690">
        <v>0.80203869999999999</v>
      </c>
      <c r="BA54" s="690">
        <v>1.3786259999999999</v>
      </c>
      <c r="BB54" s="691">
        <v>1.8567340000000001</v>
      </c>
      <c r="BC54" s="691">
        <v>2.2814930000000002</v>
      </c>
      <c r="BD54" s="691">
        <v>2.2326860000000002</v>
      </c>
      <c r="BE54" s="691">
        <v>2.3166039999999999</v>
      </c>
      <c r="BF54" s="691">
        <v>2.003647</v>
      </c>
      <c r="BG54" s="691">
        <v>1.4931369999999999</v>
      </c>
      <c r="BH54" s="691">
        <v>0.98641179999999995</v>
      </c>
      <c r="BI54" s="691">
        <v>0.86460150000000002</v>
      </c>
      <c r="BJ54" s="691">
        <v>1.1271119999999999</v>
      </c>
      <c r="BK54" s="691">
        <v>1.2223329999999999</v>
      </c>
      <c r="BL54" s="691">
        <v>1.1533040000000001</v>
      </c>
      <c r="BM54" s="691">
        <v>1.7690410000000001</v>
      </c>
      <c r="BN54" s="691">
        <v>2.2195100000000001</v>
      </c>
      <c r="BO54" s="691">
        <v>2.6524489999999998</v>
      </c>
      <c r="BP54" s="691">
        <v>2.5791019999999998</v>
      </c>
      <c r="BQ54" s="691">
        <v>2.6525129999999999</v>
      </c>
      <c r="BR54" s="691">
        <v>2.3137889999999999</v>
      </c>
      <c r="BS54" s="691">
        <v>1.7598780000000001</v>
      </c>
      <c r="BT54" s="691">
        <v>1.225895</v>
      </c>
      <c r="BU54" s="691">
        <v>1.074811</v>
      </c>
      <c r="BV54" s="691">
        <v>1.3405819999999999</v>
      </c>
    </row>
    <row r="55" spans="1:74" ht="11.15" customHeight="1" x14ac:dyDescent="0.25">
      <c r="A55" s="499" t="s">
        <v>1288</v>
      </c>
      <c r="B55" s="502" t="s">
        <v>1305</v>
      </c>
      <c r="C55" s="690">
        <v>3.3117122640000001</v>
      </c>
      <c r="D55" s="690">
        <v>4.2220828859999999</v>
      </c>
      <c r="E55" s="690">
        <v>4.7928968489999999</v>
      </c>
      <c r="F55" s="690">
        <v>5.3294292140000001</v>
      </c>
      <c r="G55" s="690">
        <v>6.7430437950000002</v>
      </c>
      <c r="H55" s="690">
        <v>6.860394791</v>
      </c>
      <c r="I55" s="690">
        <v>6.2005228990000001</v>
      </c>
      <c r="J55" s="690">
        <v>6.3202376740000004</v>
      </c>
      <c r="K55" s="690">
        <v>5.7237371860000001</v>
      </c>
      <c r="L55" s="690">
        <v>4.8102519030000002</v>
      </c>
      <c r="M55" s="690">
        <v>3.7982036450000001</v>
      </c>
      <c r="N55" s="690">
        <v>3.4873286289999998</v>
      </c>
      <c r="O55" s="690">
        <v>3.4531002700000002</v>
      </c>
      <c r="P55" s="690">
        <v>4.1091169440000002</v>
      </c>
      <c r="Q55" s="690">
        <v>5.0583794879999999</v>
      </c>
      <c r="R55" s="690">
        <v>5.7229901769999998</v>
      </c>
      <c r="S55" s="690">
        <v>6.3015511000000002</v>
      </c>
      <c r="T55" s="690">
        <v>6.6684121410000001</v>
      </c>
      <c r="U55" s="690">
        <v>6.8606234510000004</v>
      </c>
      <c r="V55" s="690">
        <v>6.6144214359999998</v>
      </c>
      <c r="W55" s="690">
        <v>5.6843845379999998</v>
      </c>
      <c r="X55" s="690">
        <v>4.8877754629999997</v>
      </c>
      <c r="Y55" s="690">
        <v>3.390792936</v>
      </c>
      <c r="Z55" s="690">
        <v>2.9955916039999999</v>
      </c>
      <c r="AA55" s="690">
        <v>3.7862346109999998</v>
      </c>
      <c r="AB55" s="690">
        <v>4.3984441079999996</v>
      </c>
      <c r="AC55" s="690">
        <v>4.9511986749999997</v>
      </c>
      <c r="AD55" s="690">
        <v>5.8091177580000002</v>
      </c>
      <c r="AE55" s="690">
        <v>6.7802106220000002</v>
      </c>
      <c r="AF55" s="690">
        <v>6.8739164810000002</v>
      </c>
      <c r="AG55" s="690">
        <v>7.4139353720000001</v>
      </c>
      <c r="AH55" s="690">
        <v>6.4854681230000004</v>
      </c>
      <c r="AI55" s="690">
        <v>5.0201959040000004</v>
      </c>
      <c r="AJ55" s="690">
        <v>4.7915209580000004</v>
      </c>
      <c r="AK55" s="690">
        <v>4.228742971</v>
      </c>
      <c r="AL55" s="690">
        <v>3.8175995149999999</v>
      </c>
      <c r="AM55" s="690">
        <v>4.4706415509999999</v>
      </c>
      <c r="AN55" s="690">
        <v>4.8347978740000004</v>
      </c>
      <c r="AO55" s="690">
        <v>6.2156430450000002</v>
      </c>
      <c r="AP55" s="690">
        <v>6.8672161230000004</v>
      </c>
      <c r="AQ55" s="690">
        <v>7.4011433450000004</v>
      </c>
      <c r="AR55" s="690">
        <v>6.9500958769999999</v>
      </c>
      <c r="AS55" s="690">
        <v>6.531974237</v>
      </c>
      <c r="AT55" s="690">
        <v>6.7069279809999998</v>
      </c>
      <c r="AU55" s="690">
        <v>5.944987319</v>
      </c>
      <c r="AV55" s="690">
        <v>5.5716190990000003</v>
      </c>
      <c r="AW55" s="690">
        <v>4.9566031669999999</v>
      </c>
      <c r="AX55" s="690">
        <v>4.6880768230000003</v>
      </c>
      <c r="AY55" s="690">
        <v>5.0229324599999998</v>
      </c>
      <c r="AZ55" s="690">
        <v>4.9931869999999998</v>
      </c>
      <c r="BA55" s="690">
        <v>6.579377</v>
      </c>
      <c r="BB55" s="691">
        <v>7.1090369999999998</v>
      </c>
      <c r="BC55" s="691">
        <v>7.8463479999999999</v>
      </c>
      <c r="BD55" s="691">
        <v>7.1882169999999999</v>
      </c>
      <c r="BE55" s="691">
        <v>6.9400839999999997</v>
      </c>
      <c r="BF55" s="691">
        <v>7.1157170000000001</v>
      </c>
      <c r="BG55" s="691">
        <v>6.2866999999999997</v>
      </c>
      <c r="BH55" s="691">
        <v>6.0088569999999999</v>
      </c>
      <c r="BI55" s="691">
        <v>5.1673479999999996</v>
      </c>
      <c r="BJ55" s="691">
        <v>5.0200490000000002</v>
      </c>
      <c r="BK55" s="691">
        <v>5.2921620000000003</v>
      </c>
      <c r="BL55" s="691">
        <v>5.6446170000000002</v>
      </c>
      <c r="BM55" s="691">
        <v>7.132352</v>
      </c>
      <c r="BN55" s="691">
        <v>7.5808410000000004</v>
      </c>
      <c r="BO55" s="691">
        <v>8.6119219999999999</v>
      </c>
      <c r="BP55" s="691">
        <v>7.9908109999999999</v>
      </c>
      <c r="BQ55" s="691">
        <v>7.8682100000000004</v>
      </c>
      <c r="BR55" s="691">
        <v>8.1322310000000009</v>
      </c>
      <c r="BS55" s="691">
        <v>7.2036160000000002</v>
      </c>
      <c r="BT55" s="691">
        <v>7.2350839999999996</v>
      </c>
      <c r="BU55" s="691">
        <v>5.9262050000000004</v>
      </c>
      <c r="BV55" s="691">
        <v>5.7561309999999999</v>
      </c>
    </row>
    <row r="56" spans="1:74" ht="11.15" customHeight="1" x14ac:dyDescent="0.25">
      <c r="A56" s="499" t="s">
        <v>1289</v>
      </c>
      <c r="B56" s="500" t="s">
        <v>1306</v>
      </c>
      <c r="C56" s="690">
        <v>-2.2035538E-2</v>
      </c>
      <c r="D56" s="690">
        <v>7.2483505000000004E-2</v>
      </c>
      <c r="E56" s="690">
        <v>-9.8904097999999996E-2</v>
      </c>
      <c r="F56" s="690">
        <v>-2.0505504000000001E-2</v>
      </c>
      <c r="G56" s="690">
        <v>3.4192164999999997E-2</v>
      </c>
      <c r="H56" s="690">
        <v>0.12929428400000001</v>
      </c>
      <c r="I56" s="690">
        <v>0.105792806</v>
      </c>
      <c r="J56" s="690">
        <v>-7.8722519999999997E-3</v>
      </c>
      <c r="K56" s="690">
        <v>2.5164167000000001E-2</v>
      </c>
      <c r="L56" s="690">
        <v>-1.5424190000000001E-2</v>
      </c>
      <c r="M56" s="690">
        <v>3.4315536000000001E-2</v>
      </c>
      <c r="N56" s="690">
        <v>-0.124204888</v>
      </c>
      <c r="O56" s="690">
        <v>-7.3991524000000003E-2</v>
      </c>
      <c r="P56" s="690">
        <v>-6.2892476000000003E-2</v>
      </c>
      <c r="Q56" s="690">
        <v>-3.1380076999999999E-2</v>
      </c>
      <c r="R56" s="690">
        <v>0.112312993</v>
      </c>
      <c r="S56" s="690">
        <v>2.6714870000000002E-2</v>
      </c>
      <c r="T56" s="690">
        <v>7.0629178000000001E-2</v>
      </c>
      <c r="U56" s="690">
        <v>6.1928955000000001E-2</v>
      </c>
      <c r="V56" s="690">
        <v>0.11859766400000001</v>
      </c>
      <c r="W56" s="690">
        <v>2.1925684000000001E-2</v>
      </c>
      <c r="X56" s="690">
        <v>0.102740361</v>
      </c>
      <c r="Y56" s="690">
        <v>-2.477066E-2</v>
      </c>
      <c r="Z56" s="690">
        <v>-7.6797626999999993E-2</v>
      </c>
      <c r="AA56" s="690">
        <v>-2.9806428999999999E-2</v>
      </c>
      <c r="AB56" s="690">
        <v>2.2924083000000001E-2</v>
      </c>
      <c r="AC56" s="690">
        <v>-2.8611569E-2</v>
      </c>
      <c r="AD56" s="690">
        <v>-2.3365014E-2</v>
      </c>
      <c r="AE56" s="690">
        <v>1.2332683000000001E-2</v>
      </c>
      <c r="AF56" s="690">
        <v>6.2986486999999994E-2</v>
      </c>
      <c r="AG56" s="690">
        <v>9.4614383999999996E-2</v>
      </c>
      <c r="AH56" s="690">
        <v>1.4345556000000001E-2</v>
      </c>
      <c r="AI56" s="690">
        <v>2.2469431000000002E-2</v>
      </c>
      <c r="AJ56" s="690">
        <v>4.6680690000000004E-3</v>
      </c>
      <c r="AK56" s="690">
        <v>1.6741578E-2</v>
      </c>
      <c r="AL56" s="690">
        <v>4.1794820000000003E-2</v>
      </c>
      <c r="AM56" s="690">
        <v>-2.7589120000000001E-3</v>
      </c>
      <c r="AN56" s="690">
        <v>-5.0181827999999998E-2</v>
      </c>
      <c r="AO56" s="690">
        <v>9.2366719999999996E-3</v>
      </c>
      <c r="AP56" s="690">
        <v>-1.8251863E-2</v>
      </c>
      <c r="AQ56" s="690">
        <v>-7.5103360999999993E-2</v>
      </c>
      <c r="AR56" s="690">
        <v>7.6388330000000003E-3</v>
      </c>
      <c r="AS56" s="690">
        <v>-3.0234773999999999E-2</v>
      </c>
      <c r="AT56" s="690">
        <v>-1.1408168E-2</v>
      </c>
      <c r="AU56" s="690">
        <v>5.1077725999999997E-2</v>
      </c>
      <c r="AV56" s="690">
        <v>-2.9817597000000001E-2</v>
      </c>
      <c r="AW56" s="690">
        <v>-5.0855550999999999E-2</v>
      </c>
      <c r="AX56" s="690">
        <v>1.6646299999999999E-2</v>
      </c>
      <c r="AY56" s="690">
        <v>-4.4803561999999998E-2</v>
      </c>
      <c r="AZ56" s="690">
        <v>-1.52433E-2</v>
      </c>
      <c r="BA56" s="690">
        <v>8.4436200000000003E-2</v>
      </c>
      <c r="BB56" s="691">
        <v>1.35032E-2</v>
      </c>
      <c r="BC56" s="691">
        <v>-0.236682</v>
      </c>
      <c r="BD56" s="691">
        <v>4.5875600000000002E-2</v>
      </c>
      <c r="BE56" s="691">
        <v>-9.5620899999999995E-2</v>
      </c>
      <c r="BF56" s="691">
        <v>-9.7655000000000006E-2</v>
      </c>
      <c r="BG56" s="691">
        <v>3.9999800000000002E-2</v>
      </c>
      <c r="BH56" s="691">
        <v>7.9493299999999992E-3</v>
      </c>
      <c r="BI56" s="691">
        <v>-2.2062700000000001E-2</v>
      </c>
      <c r="BJ56" s="691">
        <v>6.8083000000000005E-2</v>
      </c>
      <c r="BK56" s="691">
        <v>-2.61944E-2</v>
      </c>
      <c r="BL56" s="691">
        <v>1.7955800000000001E-2</v>
      </c>
      <c r="BM56" s="691">
        <v>0.1421576</v>
      </c>
      <c r="BN56" s="691">
        <v>7.1346800000000002E-2</v>
      </c>
      <c r="BO56" s="691">
        <v>-0.18768979999999999</v>
      </c>
      <c r="BP56" s="691">
        <v>5.2962799999999997E-2</v>
      </c>
      <c r="BQ56" s="691">
        <v>-6.6733700000000007E-2</v>
      </c>
      <c r="BR56" s="691">
        <v>-9.5211500000000004E-2</v>
      </c>
      <c r="BS56" s="691">
        <v>6.05826E-2</v>
      </c>
      <c r="BT56" s="691">
        <v>2.1433899999999999E-2</v>
      </c>
      <c r="BU56" s="691">
        <v>-6.8514400000000003E-3</v>
      </c>
      <c r="BV56" s="691">
        <v>5.0449099999999997E-2</v>
      </c>
    </row>
    <row r="57" spans="1:74" ht="11.15" customHeight="1" x14ac:dyDescent="0.25">
      <c r="A57" s="499" t="s">
        <v>1290</v>
      </c>
      <c r="B57" s="500" t="s">
        <v>1206</v>
      </c>
      <c r="C57" s="690">
        <v>13.13098813</v>
      </c>
      <c r="D57" s="690">
        <v>12.255174632999999</v>
      </c>
      <c r="E57" s="690">
        <v>13.490432786</v>
      </c>
      <c r="F57" s="690">
        <v>13.859914144999999</v>
      </c>
      <c r="G57" s="690">
        <v>14.986279929</v>
      </c>
      <c r="H57" s="690">
        <v>16.615352746999999</v>
      </c>
      <c r="I57" s="690">
        <v>21.640536931</v>
      </c>
      <c r="J57" s="690">
        <v>20.567269997</v>
      </c>
      <c r="K57" s="690">
        <v>16.980772415000001</v>
      </c>
      <c r="L57" s="690">
        <v>16.211360577000001</v>
      </c>
      <c r="M57" s="690">
        <v>14.700975252999999</v>
      </c>
      <c r="N57" s="690">
        <v>14.337638325</v>
      </c>
      <c r="O57" s="690">
        <v>13.720121331</v>
      </c>
      <c r="P57" s="690">
        <v>13.914212661000001</v>
      </c>
      <c r="Q57" s="690">
        <v>15.568700607</v>
      </c>
      <c r="R57" s="690">
        <v>14.759621845</v>
      </c>
      <c r="S57" s="690">
        <v>15.356978036999999</v>
      </c>
      <c r="T57" s="690">
        <v>16.811214364000001</v>
      </c>
      <c r="U57" s="690">
        <v>19.882998777000001</v>
      </c>
      <c r="V57" s="690">
        <v>20.827532647000002</v>
      </c>
      <c r="W57" s="690">
        <v>17.480766640999999</v>
      </c>
      <c r="X57" s="690">
        <v>15.814996327999999</v>
      </c>
      <c r="Y57" s="690">
        <v>13.852582590999999</v>
      </c>
      <c r="Z57" s="690">
        <v>14.244141541999999</v>
      </c>
      <c r="AA57" s="690">
        <v>13.139732084</v>
      </c>
      <c r="AB57" s="690">
        <v>12.526469582000001</v>
      </c>
      <c r="AC57" s="690">
        <v>13.857536549000001</v>
      </c>
      <c r="AD57" s="690">
        <v>13.086490374</v>
      </c>
      <c r="AE57" s="690">
        <v>14.473084183999999</v>
      </c>
      <c r="AF57" s="690">
        <v>16.164167211999999</v>
      </c>
      <c r="AG57" s="690">
        <v>19.100759965000002</v>
      </c>
      <c r="AH57" s="690">
        <v>21.149944992000002</v>
      </c>
      <c r="AI57" s="690">
        <v>17.224274861000001</v>
      </c>
      <c r="AJ57" s="690">
        <v>16.243810758999999</v>
      </c>
      <c r="AK57" s="690">
        <v>13.521730973</v>
      </c>
      <c r="AL57" s="690">
        <v>13.70108628</v>
      </c>
      <c r="AM57" s="690">
        <v>12.681420795999999</v>
      </c>
      <c r="AN57" s="690">
        <v>12.103822235000001</v>
      </c>
      <c r="AO57" s="690">
        <v>13.875489227999999</v>
      </c>
      <c r="AP57" s="690">
        <v>14.083248962000001</v>
      </c>
      <c r="AQ57" s="690">
        <v>15.498982071</v>
      </c>
      <c r="AR57" s="690">
        <v>17.847229948999999</v>
      </c>
      <c r="AS57" s="690">
        <v>21.658527648</v>
      </c>
      <c r="AT57" s="690">
        <v>20.199280192</v>
      </c>
      <c r="AU57" s="690">
        <v>17.769821079</v>
      </c>
      <c r="AV57" s="690">
        <v>15.627364855</v>
      </c>
      <c r="AW57" s="690">
        <v>14.168884208</v>
      </c>
      <c r="AX57" s="690">
        <v>14.510466953</v>
      </c>
      <c r="AY57" s="690">
        <v>13.659125832999999</v>
      </c>
      <c r="AZ57" s="690">
        <v>13.782780000000001</v>
      </c>
      <c r="BA57" s="690">
        <v>14.81859</v>
      </c>
      <c r="BB57" s="691">
        <v>13.432919999999999</v>
      </c>
      <c r="BC57" s="691">
        <v>15.40456</v>
      </c>
      <c r="BD57" s="691">
        <v>17.890599999999999</v>
      </c>
      <c r="BE57" s="691">
        <v>20.316140000000001</v>
      </c>
      <c r="BF57" s="691">
        <v>20.65729</v>
      </c>
      <c r="BG57" s="691">
        <v>18.03518</v>
      </c>
      <c r="BH57" s="691">
        <v>15.98109</v>
      </c>
      <c r="BI57" s="691">
        <v>14.306979999999999</v>
      </c>
      <c r="BJ57" s="691">
        <v>15.232150000000001</v>
      </c>
      <c r="BK57" s="691">
        <v>13.462529999999999</v>
      </c>
      <c r="BL57" s="691">
        <v>13.971410000000001</v>
      </c>
      <c r="BM57" s="691">
        <v>15.70412</v>
      </c>
      <c r="BN57" s="691">
        <v>14.321289999999999</v>
      </c>
      <c r="BO57" s="691">
        <v>15.98911</v>
      </c>
      <c r="BP57" s="691">
        <v>18.43478</v>
      </c>
      <c r="BQ57" s="691">
        <v>21.115729999999999</v>
      </c>
      <c r="BR57" s="691">
        <v>21.437470000000001</v>
      </c>
      <c r="BS57" s="691">
        <v>18.5823</v>
      </c>
      <c r="BT57" s="691">
        <v>16.402470000000001</v>
      </c>
      <c r="BU57" s="691">
        <v>14.76022</v>
      </c>
      <c r="BV57" s="691">
        <v>15.58799</v>
      </c>
    </row>
    <row r="58" spans="1:74" ht="11.15" customHeight="1" x14ac:dyDescent="0.25">
      <c r="A58" s="518" t="s">
        <v>1291</v>
      </c>
      <c r="B58" s="520" t="s">
        <v>1307</v>
      </c>
      <c r="C58" s="521">
        <v>19.784652038000001</v>
      </c>
      <c r="D58" s="521">
        <v>18.116027422999998</v>
      </c>
      <c r="E58" s="521">
        <v>19.728227118</v>
      </c>
      <c r="F58" s="521">
        <v>19.143556605000001</v>
      </c>
      <c r="G58" s="521">
        <v>20.838519802</v>
      </c>
      <c r="H58" s="521">
        <v>22.675141531000001</v>
      </c>
      <c r="I58" s="521">
        <v>28.482571046</v>
      </c>
      <c r="J58" s="521">
        <v>27.806470601000001</v>
      </c>
      <c r="K58" s="521">
        <v>23.519668768999999</v>
      </c>
      <c r="L58" s="521">
        <v>22.035913082</v>
      </c>
      <c r="M58" s="521">
        <v>20.375103527</v>
      </c>
      <c r="N58" s="521">
        <v>20.538287119</v>
      </c>
      <c r="O58" s="521">
        <v>19.989685574999999</v>
      </c>
      <c r="P58" s="521">
        <v>18.467869205</v>
      </c>
      <c r="Q58" s="521">
        <v>19.944317731000002</v>
      </c>
      <c r="R58" s="521">
        <v>19.462766875</v>
      </c>
      <c r="S58" s="521">
        <v>20.067891700000001</v>
      </c>
      <c r="T58" s="521">
        <v>22.244225486000001</v>
      </c>
      <c r="U58" s="521">
        <v>25.931784472</v>
      </c>
      <c r="V58" s="521">
        <v>27.126085141000001</v>
      </c>
      <c r="W58" s="521">
        <v>24.345938401000002</v>
      </c>
      <c r="X58" s="521">
        <v>20.703754306</v>
      </c>
      <c r="Y58" s="521">
        <v>19.20207109</v>
      </c>
      <c r="Z58" s="521">
        <v>20.182077182</v>
      </c>
      <c r="AA58" s="521">
        <v>20.282389999999999</v>
      </c>
      <c r="AB58" s="521">
        <v>18.950389999999999</v>
      </c>
      <c r="AC58" s="521">
        <v>19.916080000000001</v>
      </c>
      <c r="AD58" s="521">
        <v>19.076260000000001</v>
      </c>
      <c r="AE58" s="521">
        <v>20.253620000000002</v>
      </c>
      <c r="AF58" s="521">
        <v>20.985189999999999</v>
      </c>
      <c r="AG58" s="521">
        <v>25.59741</v>
      </c>
      <c r="AH58" s="521">
        <v>27.253019999999999</v>
      </c>
      <c r="AI58" s="521">
        <v>24.38738</v>
      </c>
      <c r="AJ58" s="521">
        <v>22.229839999999999</v>
      </c>
      <c r="AK58" s="521">
        <v>18.545860000000001</v>
      </c>
      <c r="AL58" s="521">
        <v>20.503080000000001</v>
      </c>
      <c r="AM58" s="521">
        <v>19.6495</v>
      </c>
      <c r="AN58" s="521">
        <v>17.3645</v>
      </c>
      <c r="AO58" s="521">
        <v>19.430479999999999</v>
      </c>
      <c r="AP58" s="521">
        <v>19.455310000000001</v>
      </c>
      <c r="AQ58" s="521">
        <v>20.749919999999999</v>
      </c>
      <c r="AR58" s="521">
        <v>23.67323</v>
      </c>
      <c r="AS58" s="521">
        <v>28.056470000000001</v>
      </c>
      <c r="AT58" s="521">
        <v>26.352820000000001</v>
      </c>
      <c r="AU58" s="521">
        <v>23.25825</v>
      </c>
      <c r="AV58" s="521">
        <v>21.278500000000001</v>
      </c>
      <c r="AW58" s="521">
        <v>18.73939</v>
      </c>
      <c r="AX58" s="521">
        <v>20.39218</v>
      </c>
      <c r="AY58" s="521">
        <v>19.595759999999999</v>
      </c>
      <c r="AZ58" s="521">
        <v>18.947693488999999</v>
      </c>
      <c r="BA58" s="521">
        <v>20.427197758999998</v>
      </c>
      <c r="BB58" s="522">
        <v>18.189409999999999</v>
      </c>
      <c r="BC58" s="522">
        <v>20.296500000000002</v>
      </c>
      <c r="BD58" s="522">
        <v>22.938880000000001</v>
      </c>
      <c r="BE58" s="522">
        <v>25.9297</v>
      </c>
      <c r="BF58" s="522">
        <v>26.112860000000001</v>
      </c>
      <c r="BG58" s="522">
        <v>23.33</v>
      </c>
      <c r="BH58" s="522">
        <v>20.600090000000002</v>
      </c>
      <c r="BI58" s="522">
        <v>19.019189999999998</v>
      </c>
      <c r="BJ58" s="522">
        <v>19.999559999999999</v>
      </c>
      <c r="BK58" s="522">
        <v>20.15352</v>
      </c>
      <c r="BL58" s="522">
        <v>17.91339</v>
      </c>
      <c r="BM58" s="522">
        <v>20.138870000000001</v>
      </c>
      <c r="BN58" s="522">
        <v>18.186669999999999</v>
      </c>
      <c r="BO58" s="522">
        <v>20.3384</v>
      </c>
      <c r="BP58" s="522">
        <v>22.978840000000002</v>
      </c>
      <c r="BQ58" s="522">
        <v>26.05959</v>
      </c>
      <c r="BR58" s="522">
        <v>26.212019999999999</v>
      </c>
      <c r="BS58" s="522">
        <v>23.403199999999998</v>
      </c>
      <c r="BT58" s="522">
        <v>20.629829999999998</v>
      </c>
      <c r="BU58" s="522">
        <v>19.039100000000001</v>
      </c>
      <c r="BV58" s="522">
        <v>20.045000000000002</v>
      </c>
    </row>
    <row r="59" spans="1:74" ht="12" customHeight="1" x14ac:dyDescent="0.3">
      <c r="A59" s="517"/>
      <c r="B59" s="812" t="s">
        <v>1372</v>
      </c>
      <c r="C59" s="812"/>
      <c r="D59" s="812"/>
      <c r="E59" s="812"/>
      <c r="F59" s="812"/>
      <c r="G59" s="812"/>
      <c r="H59" s="812"/>
      <c r="I59" s="812"/>
      <c r="J59" s="812"/>
      <c r="K59" s="812"/>
      <c r="L59" s="812"/>
      <c r="M59" s="812"/>
      <c r="N59" s="812"/>
      <c r="O59" s="812"/>
      <c r="P59" s="812"/>
      <c r="Q59" s="812"/>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728"/>
      <c r="AZ59" s="728"/>
      <c r="BA59" s="728"/>
      <c r="BB59" s="728"/>
      <c r="BC59" s="728"/>
      <c r="BD59" s="728"/>
      <c r="BE59" s="728"/>
      <c r="BF59" s="728"/>
      <c r="BG59" s="728"/>
      <c r="BH59" s="728"/>
      <c r="BI59" s="728"/>
      <c r="BJ59" s="523"/>
      <c r="BK59" s="523"/>
      <c r="BL59" s="523"/>
      <c r="BM59" s="523"/>
      <c r="BN59" s="523"/>
      <c r="BO59" s="523"/>
      <c r="BP59" s="523"/>
      <c r="BQ59" s="523"/>
      <c r="BR59" s="523"/>
      <c r="BS59" s="523"/>
      <c r="BT59" s="523"/>
      <c r="BU59" s="523"/>
      <c r="BV59" s="523"/>
    </row>
    <row r="60" spans="1:74" ht="12" customHeight="1" x14ac:dyDescent="0.3">
      <c r="A60" s="517"/>
      <c r="B60" s="812" t="s">
        <v>1367</v>
      </c>
      <c r="C60" s="812"/>
      <c r="D60" s="812"/>
      <c r="E60" s="812"/>
      <c r="F60" s="812"/>
      <c r="G60" s="812"/>
      <c r="H60" s="812"/>
      <c r="I60" s="812"/>
      <c r="J60" s="812"/>
      <c r="K60" s="812"/>
      <c r="L60" s="812"/>
      <c r="M60" s="812"/>
      <c r="N60" s="812"/>
      <c r="O60" s="812"/>
      <c r="P60" s="812"/>
      <c r="Q60" s="812"/>
      <c r="R60" s="715"/>
      <c r="S60" s="715"/>
      <c r="T60" s="715"/>
      <c r="U60" s="715"/>
      <c r="V60" s="715"/>
      <c r="W60" s="715"/>
      <c r="X60" s="715"/>
      <c r="Y60" s="715"/>
      <c r="Z60" s="715"/>
      <c r="AA60" s="715"/>
      <c r="AB60" s="715"/>
      <c r="AC60" s="715"/>
      <c r="AD60" s="715"/>
      <c r="AE60" s="715"/>
      <c r="AF60" s="715"/>
      <c r="AG60" s="715"/>
      <c r="AH60" s="715"/>
      <c r="AI60" s="715"/>
      <c r="AJ60" s="715"/>
      <c r="AK60" s="715"/>
      <c r="AL60" s="715"/>
      <c r="AM60" s="715"/>
      <c r="AN60" s="715"/>
      <c r="AO60" s="715"/>
      <c r="AP60" s="715"/>
      <c r="AQ60" s="715"/>
      <c r="AR60" s="715"/>
      <c r="AS60" s="715"/>
      <c r="AT60" s="715"/>
      <c r="AU60" s="715"/>
      <c r="AV60" s="715"/>
      <c r="AW60" s="715"/>
      <c r="AX60" s="715"/>
      <c r="AY60" s="715"/>
      <c r="AZ60" s="715"/>
      <c r="BA60" s="715"/>
      <c r="BB60" s="715"/>
      <c r="BC60" s="715"/>
      <c r="BD60" s="715"/>
      <c r="BE60" s="611"/>
      <c r="BF60" s="611"/>
      <c r="BG60" s="715"/>
      <c r="BH60" s="715"/>
      <c r="BI60" s="715"/>
      <c r="BJ60" s="715"/>
      <c r="BK60" s="715"/>
      <c r="BL60" s="715"/>
      <c r="BM60" s="715"/>
      <c r="BN60" s="715"/>
      <c r="BO60" s="715"/>
      <c r="BP60" s="715"/>
      <c r="BQ60" s="715"/>
      <c r="BR60" s="715"/>
      <c r="BS60" s="715"/>
      <c r="BT60" s="715"/>
      <c r="BU60" s="715"/>
      <c r="BV60" s="715"/>
    </row>
    <row r="61" spans="1:74" ht="12" customHeight="1" x14ac:dyDescent="0.3">
      <c r="A61" s="517"/>
      <c r="B61" s="812" t="s">
        <v>1368</v>
      </c>
      <c r="C61" s="812"/>
      <c r="D61" s="812"/>
      <c r="E61" s="812"/>
      <c r="F61" s="812"/>
      <c r="G61" s="812"/>
      <c r="H61" s="812"/>
      <c r="I61" s="812"/>
      <c r="J61" s="812"/>
      <c r="K61" s="812"/>
      <c r="L61" s="812"/>
      <c r="M61" s="812"/>
      <c r="N61" s="812"/>
      <c r="O61" s="812"/>
      <c r="P61" s="812"/>
      <c r="Q61" s="812"/>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13"/>
      <c r="BE61" s="613"/>
      <c r="BF61" s="613"/>
      <c r="BG61" s="509"/>
      <c r="BH61" s="509"/>
      <c r="BI61" s="509"/>
      <c r="BJ61" s="509"/>
      <c r="BK61" s="509"/>
      <c r="BL61" s="509"/>
      <c r="BM61" s="509"/>
      <c r="BN61" s="509"/>
      <c r="BO61" s="509"/>
      <c r="BP61" s="509"/>
      <c r="BQ61" s="509"/>
      <c r="BR61" s="509"/>
      <c r="BS61" s="509"/>
      <c r="BT61" s="509"/>
      <c r="BU61" s="509"/>
      <c r="BV61" s="509"/>
    </row>
    <row r="62" spans="1:74" ht="12" customHeight="1" x14ac:dyDescent="0.3">
      <c r="A62" s="524"/>
      <c r="B62" s="812" t="s">
        <v>1369</v>
      </c>
      <c r="C62" s="812"/>
      <c r="D62" s="812"/>
      <c r="E62" s="812"/>
      <c r="F62" s="812"/>
      <c r="G62" s="812"/>
      <c r="H62" s="812"/>
      <c r="I62" s="812"/>
      <c r="J62" s="812"/>
      <c r="K62" s="812"/>
      <c r="L62" s="812"/>
      <c r="M62" s="812"/>
      <c r="N62" s="812"/>
      <c r="O62" s="812"/>
      <c r="P62" s="812"/>
      <c r="Q62" s="812"/>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13"/>
      <c r="BE62" s="613"/>
      <c r="BF62" s="613"/>
      <c r="BG62" s="509"/>
      <c r="BH62" s="509"/>
      <c r="BI62" s="509"/>
      <c r="BJ62" s="509"/>
      <c r="BK62" s="509"/>
      <c r="BL62" s="509"/>
      <c r="BM62" s="509"/>
      <c r="BN62" s="509"/>
      <c r="BO62" s="509"/>
      <c r="BP62" s="509"/>
      <c r="BQ62" s="509"/>
      <c r="BR62" s="509"/>
      <c r="BS62" s="509"/>
      <c r="BT62" s="509"/>
      <c r="BU62" s="509"/>
      <c r="BV62" s="509"/>
    </row>
    <row r="63" spans="1:74" ht="12" customHeight="1" x14ac:dyDescent="0.3">
      <c r="A63" s="524"/>
      <c r="B63" s="812" t="s">
        <v>1370</v>
      </c>
      <c r="C63" s="812"/>
      <c r="D63" s="812"/>
      <c r="E63" s="812"/>
      <c r="F63" s="812"/>
      <c r="G63" s="812"/>
      <c r="H63" s="812"/>
      <c r="I63" s="812"/>
      <c r="J63" s="812"/>
      <c r="K63" s="812"/>
      <c r="L63" s="812"/>
      <c r="M63" s="812"/>
      <c r="N63" s="812"/>
      <c r="O63" s="812"/>
      <c r="P63" s="812"/>
      <c r="Q63" s="812"/>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13"/>
      <c r="BE63" s="613"/>
      <c r="BF63" s="613"/>
      <c r="BG63" s="509"/>
      <c r="BH63" s="509"/>
      <c r="BI63" s="509"/>
      <c r="BJ63" s="509"/>
      <c r="BK63" s="509"/>
      <c r="BL63" s="509"/>
      <c r="BM63" s="509"/>
      <c r="BN63" s="509"/>
      <c r="BO63" s="509"/>
      <c r="BP63" s="509"/>
      <c r="BQ63" s="509"/>
      <c r="BR63" s="509"/>
      <c r="BS63" s="509"/>
      <c r="BT63" s="509"/>
      <c r="BU63" s="509"/>
      <c r="BV63" s="509"/>
    </row>
    <row r="64" spans="1:74" ht="12" customHeight="1" x14ac:dyDescent="0.3">
      <c r="A64" s="524"/>
      <c r="B64" s="721" t="s">
        <v>1371</v>
      </c>
      <c r="C64" s="722"/>
      <c r="D64" s="722"/>
      <c r="E64" s="722"/>
      <c r="F64" s="722"/>
      <c r="G64" s="722"/>
      <c r="H64" s="722"/>
      <c r="I64" s="722"/>
      <c r="J64" s="722"/>
      <c r="K64" s="722"/>
      <c r="L64" s="722"/>
      <c r="M64" s="722"/>
      <c r="N64" s="722"/>
      <c r="O64" s="722"/>
      <c r="P64" s="722"/>
      <c r="Q64" s="722"/>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13"/>
      <c r="BE64" s="613"/>
      <c r="BF64" s="613"/>
      <c r="BG64" s="509"/>
      <c r="BH64" s="509"/>
      <c r="BI64" s="509"/>
      <c r="BJ64" s="509"/>
      <c r="BK64" s="509"/>
      <c r="BL64" s="509"/>
      <c r="BM64" s="509"/>
      <c r="BN64" s="509"/>
      <c r="BO64" s="509"/>
      <c r="BP64" s="509"/>
      <c r="BQ64" s="509"/>
      <c r="BR64" s="509"/>
      <c r="BS64" s="509"/>
      <c r="BT64" s="509"/>
      <c r="BU64" s="509"/>
      <c r="BV64" s="509"/>
    </row>
    <row r="65" spans="1:74" ht="12" customHeight="1" x14ac:dyDescent="0.3">
      <c r="A65" s="524"/>
      <c r="B65" s="815" t="str">
        <f>"Notes: "&amp;"EIA completed modeling and analysis for this report on " &amp;Dates!D2&amp;"."</f>
        <v>Notes: EIA completed modeling and analysis for this report on Thursday April 7, 2022.</v>
      </c>
      <c r="C65" s="815"/>
      <c r="D65" s="815"/>
      <c r="E65" s="815"/>
      <c r="F65" s="815"/>
      <c r="G65" s="815"/>
      <c r="H65" s="815"/>
      <c r="I65" s="815"/>
      <c r="J65" s="815"/>
      <c r="K65" s="815"/>
      <c r="L65" s="815"/>
      <c r="M65" s="815"/>
      <c r="N65" s="815"/>
      <c r="O65" s="815"/>
      <c r="P65" s="815"/>
      <c r="Q65" s="815"/>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13"/>
      <c r="BE65" s="613"/>
      <c r="BF65" s="613"/>
      <c r="BG65" s="509"/>
      <c r="BH65" s="509"/>
      <c r="BI65" s="509"/>
      <c r="BJ65" s="509"/>
      <c r="BK65" s="509"/>
      <c r="BL65" s="509"/>
      <c r="BM65" s="509"/>
      <c r="BN65" s="509"/>
      <c r="BO65" s="509"/>
      <c r="BP65" s="509"/>
      <c r="BQ65" s="509"/>
      <c r="BR65" s="509"/>
      <c r="BS65" s="509"/>
      <c r="BT65" s="509"/>
      <c r="BU65" s="509"/>
      <c r="BV65" s="509"/>
    </row>
    <row r="66" spans="1:74" ht="12" customHeight="1" x14ac:dyDescent="0.3">
      <c r="A66" s="524"/>
      <c r="B66" s="748" t="s">
        <v>351</v>
      </c>
      <c r="C66" s="748"/>
      <c r="D66" s="748"/>
      <c r="E66" s="748"/>
      <c r="F66" s="748"/>
      <c r="G66" s="748"/>
      <c r="H66" s="748"/>
      <c r="I66" s="748"/>
      <c r="J66" s="748"/>
      <c r="K66" s="748"/>
      <c r="L66" s="748"/>
      <c r="M66" s="748"/>
      <c r="N66" s="748"/>
      <c r="O66" s="748"/>
      <c r="P66" s="748"/>
      <c r="Q66" s="748"/>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13"/>
      <c r="BE66" s="613"/>
      <c r="BF66" s="613"/>
      <c r="BG66" s="509"/>
      <c r="BH66" s="509"/>
      <c r="BI66" s="509"/>
      <c r="BJ66" s="509"/>
      <c r="BK66" s="509"/>
      <c r="BL66" s="509"/>
      <c r="BM66" s="509"/>
      <c r="BN66" s="509"/>
      <c r="BO66" s="509"/>
      <c r="BP66" s="509"/>
      <c r="BQ66" s="509"/>
      <c r="BR66" s="509"/>
      <c r="BS66" s="509"/>
      <c r="BT66" s="509"/>
      <c r="BU66" s="509"/>
      <c r="BV66" s="509"/>
    </row>
    <row r="67" spans="1:74" ht="12" customHeight="1" x14ac:dyDescent="0.25">
      <c r="A67" s="524"/>
      <c r="B67" s="815" t="s">
        <v>1365</v>
      </c>
      <c r="C67" s="815"/>
      <c r="D67" s="815"/>
      <c r="E67" s="815"/>
      <c r="F67" s="815"/>
      <c r="G67" s="815"/>
      <c r="H67" s="815"/>
      <c r="I67" s="815"/>
      <c r="J67" s="815"/>
      <c r="K67" s="815"/>
      <c r="L67" s="815"/>
      <c r="M67" s="815"/>
      <c r="N67" s="815"/>
      <c r="O67" s="815"/>
      <c r="P67" s="815"/>
      <c r="Q67" s="815"/>
    </row>
    <row r="68" spans="1:74" ht="12" customHeight="1" x14ac:dyDescent="0.25">
      <c r="A68" s="524"/>
      <c r="B68" s="741" t="s">
        <v>1355</v>
      </c>
      <c r="C68" s="741"/>
      <c r="D68" s="741"/>
      <c r="E68" s="741"/>
      <c r="F68" s="741"/>
      <c r="G68" s="741"/>
      <c r="H68" s="741"/>
      <c r="I68" s="741"/>
      <c r="J68" s="741"/>
      <c r="K68" s="741"/>
      <c r="L68" s="741"/>
      <c r="M68" s="741"/>
      <c r="N68" s="741"/>
      <c r="O68" s="741"/>
      <c r="P68" s="741"/>
      <c r="Q68" s="741"/>
    </row>
    <row r="69" spans="1:74" ht="12" customHeight="1" x14ac:dyDescent="0.25">
      <c r="A69" s="524"/>
      <c r="B69" s="741"/>
      <c r="C69" s="741"/>
      <c r="D69" s="741"/>
      <c r="E69" s="741"/>
      <c r="F69" s="741"/>
      <c r="G69" s="741"/>
      <c r="H69" s="741"/>
      <c r="I69" s="741"/>
      <c r="J69" s="741"/>
      <c r="K69" s="741"/>
      <c r="L69" s="741"/>
      <c r="M69" s="741"/>
      <c r="N69" s="741"/>
      <c r="O69" s="741"/>
      <c r="P69" s="741"/>
      <c r="Q69" s="741"/>
    </row>
    <row r="70" spans="1:74" ht="12" customHeight="1" x14ac:dyDescent="0.25">
      <c r="A70" s="524"/>
      <c r="B70" s="763" t="s">
        <v>1362</v>
      </c>
      <c r="C70" s="763"/>
      <c r="D70" s="763"/>
      <c r="E70" s="763"/>
      <c r="F70" s="763"/>
      <c r="G70" s="763"/>
      <c r="H70" s="763"/>
      <c r="I70" s="763"/>
      <c r="J70" s="763"/>
      <c r="K70" s="763"/>
      <c r="L70" s="763"/>
      <c r="M70" s="763"/>
      <c r="N70" s="763"/>
      <c r="O70" s="763"/>
      <c r="P70" s="763"/>
      <c r="Q70" s="763"/>
    </row>
    <row r="72" spans="1:74" ht="8.15" customHeight="1" x14ac:dyDescent="0.25"/>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4296875" defaultRowHeight="12.5" x14ac:dyDescent="0.25"/>
  <cols>
    <col min="1" max="1" width="13.453125" style="282" customWidth="1"/>
    <col min="2" max="2" width="90" style="282" customWidth="1"/>
    <col min="3" max="16384" width="8.54296875" style="282"/>
  </cols>
  <sheetData>
    <row r="1" spans="1:18" x14ac:dyDescent="0.25">
      <c r="A1" s="282" t="s">
        <v>501</v>
      </c>
    </row>
    <row r="6" spans="1:18" ht="15.5" x14ac:dyDescent="0.35">
      <c r="B6" s="283" t="str">
        <f>"Short-Term Energy Outlook, "&amp;Dates!D1</f>
        <v>Short-Term Energy Outlook, April 2022</v>
      </c>
    </row>
    <row r="8" spans="1:18" ht="15" customHeight="1" x14ac:dyDescent="0.25">
      <c r="A8" s="284"/>
      <c r="B8" s="285" t="s">
        <v>233</v>
      </c>
      <c r="C8" s="286"/>
      <c r="D8" s="286"/>
      <c r="E8" s="286"/>
      <c r="F8" s="286"/>
      <c r="G8" s="286"/>
      <c r="H8" s="286"/>
      <c r="I8" s="286"/>
      <c r="J8" s="286"/>
      <c r="K8" s="286"/>
      <c r="L8" s="286"/>
      <c r="M8" s="286"/>
      <c r="N8" s="286"/>
      <c r="O8" s="286"/>
      <c r="P8" s="286"/>
      <c r="Q8" s="286"/>
      <c r="R8" s="286"/>
    </row>
    <row r="9" spans="1:18" ht="15" customHeight="1" x14ac:dyDescent="0.25">
      <c r="A9" s="284"/>
      <c r="B9" s="285" t="s">
        <v>981</v>
      </c>
      <c r="C9" s="286"/>
      <c r="D9" s="286"/>
      <c r="E9" s="286"/>
      <c r="F9" s="286"/>
      <c r="G9" s="286"/>
      <c r="H9" s="286"/>
      <c r="I9" s="286"/>
      <c r="J9" s="286"/>
      <c r="K9" s="286"/>
      <c r="L9" s="286"/>
      <c r="M9" s="286"/>
      <c r="N9" s="286"/>
      <c r="O9" s="286"/>
      <c r="P9" s="286"/>
      <c r="Q9" s="286"/>
      <c r="R9" s="286"/>
    </row>
    <row r="10" spans="1:18" ht="15" customHeight="1" x14ac:dyDescent="0.25">
      <c r="A10" s="284"/>
      <c r="B10" s="285" t="s">
        <v>893</v>
      </c>
      <c r="C10" s="287"/>
      <c r="D10" s="287"/>
      <c r="E10" s="287"/>
      <c r="F10" s="287"/>
      <c r="G10" s="287"/>
      <c r="H10" s="287"/>
      <c r="I10" s="287"/>
      <c r="J10" s="287"/>
      <c r="K10" s="287"/>
      <c r="L10" s="287"/>
      <c r="M10" s="287"/>
      <c r="N10" s="287"/>
      <c r="O10" s="287"/>
      <c r="P10" s="287"/>
      <c r="Q10" s="287"/>
      <c r="R10" s="287"/>
    </row>
    <row r="11" spans="1:18" ht="15" customHeight="1" x14ac:dyDescent="0.25">
      <c r="A11" s="284"/>
      <c r="B11" s="285" t="s">
        <v>1349</v>
      </c>
      <c r="C11" s="287"/>
      <c r="D11" s="287"/>
      <c r="E11" s="287"/>
      <c r="F11" s="287"/>
      <c r="G11" s="287"/>
      <c r="H11" s="287"/>
      <c r="I11" s="287"/>
      <c r="J11" s="287"/>
      <c r="K11" s="287"/>
      <c r="L11" s="287"/>
      <c r="M11" s="287"/>
      <c r="N11" s="287"/>
      <c r="O11" s="287"/>
      <c r="P11" s="287"/>
      <c r="Q11" s="287"/>
      <c r="R11" s="287"/>
    </row>
    <row r="12" spans="1:18" ht="15" customHeight="1" x14ac:dyDescent="0.25">
      <c r="A12" s="284"/>
      <c r="B12" s="285" t="s">
        <v>1350</v>
      </c>
      <c r="C12" s="287"/>
      <c r="D12" s="287"/>
      <c r="E12" s="287"/>
      <c r="F12" s="287"/>
      <c r="G12" s="287"/>
      <c r="H12" s="287"/>
      <c r="I12" s="287"/>
      <c r="J12" s="287"/>
      <c r="K12" s="287"/>
      <c r="L12" s="287"/>
      <c r="M12" s="287"/>
      <c r="N12" s="287"/>
      <c r="O12" s="287"/>
      <c r="P12" s="287"/>
      <c r="Q12" s="287"/>
      <c r="R12" s="287"/>
    </row>
    <row r="13" spans="1:18" ht="15" customHeight="1" x14ac:dyDescent="0.25">
      <c r="A13" s="284"/>
      <c r="B13" s="285" t="s">
        <v>919</v>
      </c>
      <c r="C13" s="287"/>
      <c r="D13" s="287"/>
      <c r="E13" s="287"/>
      <c r="F13" s="287"/>
      <c r="G13" s="287"/>
      <c r="H13" s="287"/>
      <c r="I13" s="287"/>
      <c r="J13" s="287"/>
      <c r="K13" s="287"/>
      <c r="L13" s="287"/>
      <c r="M13" s="287"/>
      <c r="N13" s="287"/>
      <c r="O13" s="287"/>
      <c r="P13" s="287"/>
      <c r="Q13" s="287"/>
      <c r="R13" s="287"/>
    </row>
    <row r="14" spans="1:18" ht="15" customHeight="1" x14ac:dyDescent="0.25">
      <c r="A14" s="284"/>
      <c r="B14" s="285" t="s">
        <v>894</v>
      </c>
      <c r="C14" s="288"/>
      <c r="D14" s="288"/>
      <c r="E14" s="288"/>
      <c r="F14" s="288"/>
      <c r="G14" s="288"/>
      <c r="H14" s="288"/>
      <c r="I14" s="288"/>
      <c r="J14" s="288"/>
      <c r="K14" s="288"/>
      <c r="L14" s="288"/>
      <c r="M14" s="288"/>
      <c r="N14" s="288"/>
      <c r="O14" s="288"/>
      <c r="P14" s="288"/>
      <c r="Q14" s="288"/>
      <c r="R14" s="288"/>
    </row>
    <row r="15" spans="1:18" ht="15" customHeight="1" x14ac:dyDescent="0.25">
      <c r="A15" s="284"/>
      <c r="B15" s="285" t="s">
        <v>975</v>
      </c>
      <c r="C15" s="289"/>
      <c r="D15" s="289"/>
      <c r="E15" s="289"/>
      <c r="F15" s="289"/>
      <c r="G15" s="289"/>
      <c r="H15" s="289"/>
      <c r="I15" s="289"/>
      <c r="J15" s="289"/>
      <c r="K15" s="289"/>
      <c r="L15" s="289"/>
      <c r="M15" s="289"/>
      <c r="N15" s="289"/>
      <c r="O15" s="289"/>
      <c r="P15" s="289"/>
      <c r="Q15" s="289"/>
      <c r="R15" s="289"/>
    </row>
    <row r="16" spans="1:18" ht="15" customHeight="1" x14ac:dyDescent="0.25">
      <c r="A16" s="284"/>
      <c r="B16" s="285" t="s">
        <v>793</v>
      </c>
      <c r="C16" s="287"/>
      <c r="D16" s="287"/>
      <c r="E16" s="287"/>
      <c r="F16" s="287"/>
      <c r="G16" s="287"/>
      <c r="H16" s="287"/>
      <c r="I16" s="287"/>
      <c r="J16" s="287"/>
      <c r="K16" s="287"/>
      <c r="L16" s="287"/>
      <c r="M16" s="287"/>
      <c r="N16" s="287"/>
      <c r="O16" s="287"/>
      <c r="P16" s="287"/>
      <c r="Q16" s="287"/>
      <c r="R16" s="287"/>
    </row>
    <row r="17" spans="1:18" ht="15" customHeight="1" x14ac:dyDescent="0.25">
      <c r="A17" s="284"/>
      <c r="B17" s="285" t="s">
        <v>234</v>
      </c>
      <c r="C17" s="290"/>
      <c r="D17" s="290"/>
      <c r="E17" s="290"/>
      <c r="F17" s="290"/>
      <c r="G17" s="290"/>
      <c r="H17" s="290"/>
      <c r="I17" s="290"/>
      <c r="J17" s="290"/>
      <c r="K17" s="290"/>
      <c r="L17" s="290"/>
      <c r="M17" s="290"/>
      <c r="N17" s="290"/>
      <c r="O17" s="290"/>
      <c r="P17" s="290"/>
      <c r="Q17" s="290"/>
      <c r="R17" s="290"/>
    </row>
    <row r="18" spans="1:18" ht="15" customHeight="1" x14ac:dyDescent="0.25">
      <c r="A18" s="284"/>
      <c r="B18" s="285" t="s">
        <v>66</v>
      </c>
      <c r="C18" s="287"/>
      <c r="D18" s="287"/>
      <c r="E18" s="287"/>
      <c r="F18" s="287"/>
      <c r="G18" s="287"/>
      <c r="H18" s="287"/>
      <c r="I18" s="287"/>
      <c r="J18" s="287"/>
      <c r="K18" s="287"/>
      <c r="L18" s="287"/>
      <c r="M18" s="287"/>
      <c r="N18" s="287"/>
      <c r="O18" s="287"/>
      <c r="P18" s="287"/>
      <c r="Q18" s="287"/>
      <c r="R18" s="287"/>
    </row>
    <row r="19" spans="1:18" ht="15" customHeight="1" x14ac:dyDescent="0.25">
      <c r="A19" s="284"/>
      <c r="B19" s="285" t="s">
        <v>235</v>
      </c>
      <c r="C19" s="292"/>
      <c r="D19" s="292"/>
      <c r="E19" s="292"/>
      <c r="F19" s="292"/>
      <c r="G19" s="292"/>
      <c r="H19" s="292"/>
      <c r="I19" s="292"/>
      <c r="J19" s="292"/>
      <c r="K19" s="292"/>
      <c r="L19" s="292"/>
      <c r="M19" s="292"/>
      <c r="N19" s="292"/>
      <c r="O19" s="292"/>
      <c r="P19" s="292"/>
      <c r="Q19" s="292"/>
      <c r="R19" s="292"/>
    </row>
    <row r="20" spans="1:18" ht="15" customHeight="1" x14ac:dyDescent="0.25">
      <c r="A20" s="284"/>
      <c r="B20" s="285" t="s">
        <v>805</v>
      </c>
      <c r="C20" s="287"/>
      <c r="D20" s="287"/>
      <c r="E20" s="287"/>
      <c r="F20" s="287"/>
      <c r="G20" s="287"/>
      <c r="H20" s="287"/>
      <c r="I20" s="287"/>
      <c r="J20" s="287"/>
      <c r="K20" s="287"/>
      <c r="L20" s="287"/>
      <c r="M20" s="287"/>
      <c r="N20" s="287"/>
      <c r="O20" s="287"/>
      <c r="P20" s="287"/>
      <c r="Q20" s="287"/>
      <c r="R20" s="287"/>
    </row>
    <row r="21" spans="1:18" ht="15" customHeight="1" x14ac:dyDescent="0.25">
      <c r="A21" s="284"/>
      <c r="B21" s="291" t="s">
        <v>794</v>
      </c>
      <c r="C21" s="293"/>
      <c r="D21" s="293"/>
      <c r="E21" s="293"/>
      <c r="F21" s="293"/>
      <c r="G21" s="293"/>
      <c r="H21" s="293"/>
      <c r="I21" s="293"/>
      <c r="J21" s="293"/>
      <c r="K21" s="293"/>
      <c r="L21" s="293"/>
      <c r="M21" s="293"/>
      <c r="N21" s="293"/>
      <c r="O21" s="293"/>
      <c r="P21" s="293"/>
      <c r="Q21" s="293"/>
      <c r="R21" s="293"/>
    </row>
    <row r="22" spans="1:18" ht="15" customHeight="1" x14ac:dyDescent="0.25">
      <c r="A22" s="284"/>
      <c r="B22" s="291" t="s">
        <v>795</v>
      </c>
      <c r="C22" s="287"/>
      <c r="D22" s="287"/>
      <c r="E22" s="287"/>
      <c r="F22" s="287"/>
      <c r="G22" s="287"/>
      <c r="H22" s="287"/>
      <c r="I22" s="287"/>
      <c r="J22" s="287"/>
      <c r="K22" s="287"/>
      <c r="L22" s="287"/>
      <c r="M22" s="287"/>
      <c r="N22" s="287"/>
      <c r="O22" s="287"/>
      <c r="P22" s="287"/>
      <c r="Q22" s="287"/>
      <c r="R22" s="287"/>
    </row>
    <row r="23" spans="1:18" ht="15" customHeight="1" x14ac:dyDescent="0.25">
      <c r="A23" s="284"/>
      <c r="B23" s="291" t="s">
        <v>1312</v>
      </c>
      <c r="C23" s="287"/>
      <c r="D23" s="287"/>
      <c r="E23" s="287"/>
      <c r="F23" s="287"/>
      <c r="G23" s="287"/>
      <c r="H23" s="287"/>
      <c r="I23" s="287"/>
      <c r="J23" s="287"/>
      <c r="K23" s="287"/>
      <c r="L23" s="287"/>
      <c r="M23" s="287"/>
      <c r="N23" s="287"/>
      <c r="O23" s="287"/>
      <c r="P23" s="287"/>
      <c r="Q23" s="287"/>
      <c r="R23" s="287"/>
    </row>
    <row r="24" spans="1:18" ht="15" customHeight="1" x14ac:dyDescent="0.25">
      <c r="A24" s="284"/>
      <c r="B24" s="291" t="s">
        <v>1313</v>
      </c>
      <c r="C24" s="287"/>
      <c r="D24" s="287"/>
      <c r="E24" s="287"/>
      <c r="F24" s="287"/>
      <c r="G24" s="287"/>
      <c r="H24" s="287"/>
      <c r="I24" s="287"/>
      <c r="J24" s="287"/>
      <c r="K24" s="287"/>
      <c r="L24" s="287"/>
      <c r="M24" s="287"/>
      <c r="N24" s="287"/>
      <c r="O24" s="287"/>
      <c r="P24" s="287"/>
      <c r="Q24" s="287"/>
      <c r="R24" s="287"/>
    </row>
    <row r="25" spans="1:18" ht="15" customHeight="1" x14ac:dyDescent="0.25">
      <c r="A25" s="284"/>
      <c r="B25" s="285" t="s">
        <v>1080</v>
      </c>
      <c r="C25" s="294"/>
      <c r="D25" s="294"/>
      <c r="E25" s="294"/>
      <c r="F25" s="294"/>
      <c r="G25" s="294"/>
      <c r="H25" s="294"/>
      <c r="I25" s="294"/>
      <c r="J25" s="287"/>
      <c r="K25" s="287"/>
      <c r="L25" s="287"/>
      <c r="M25" s="287"/>
      <c r="N25" s="287"/>
      <c r="O25" s="287"/>
      <c r="P25" s="287"/>
      <c r="Q25" s="287"/>
      <c r="R25" s="287"/>
    </row>
    <row r="26" spans="1:18" ht="15" customHeight="1" x14ac:dyDescent="0.25">
      <c r="A26" s="284"/>
      <c r="B26" s="285" t="s">
        <v>1037</v>
      </c>
      <c r="C26" s="294"/>
      <c r="D26" s="294"/>
      <c r="E26" s="294"/>
      <c r="F26" s="294"/>
      <c r="G26" s="294"/>
      <c r="H26" s="294"/>
      <c r="I26" s="294"/>
      <c r="J26" s="287"/>
      <c r="K26" s="287"/>
      <c r="L26" s="287"/>
      <c r="M26" s="287"/>
      <c r="N26" s="287"/>
      <c r="O26" s="287"/>
      <c r="P26" s="287"/>
      <c r="Q26" s="287"/>
      <c r="R26" s="287"/>
    </row>
    <row r="27" spans="1:18" ht="15" customHeight="1" x14ac:dyDescent="0.4">
      <c r="A27" s="284"/>
      <c r="B27" s="285" t="s">
        <v>99</v>
      </c>
      <c r="C27" s="287"/>
      <c r="D27" s="287"/>
      <c r="E27" s="287"/>
      <c r="F27" s="287"/>
      <c r="G27" s="287"/>
      <c r="H27" s="287"/>
      <c r="I27" s="287"/>
      <c r="J27" s="287"/>
      <c r="K27" s="287"/>
      <c r="L27" s="287"/>
      <c r="M27" s="287"/>
      <c r="N27" s="287"/>
      <c r="O27" s="287"/>
      <c r="P27" s="287"/>
      <c r="Q27" s="287"/>
      <c r="R27" s="287"/>
    </row>
    <row r="28" spans="1:18" ht="15" customHeight="1" x14ac:dyDescent="0.25">
      <c r="A28" s="284"/>
      <c r="B28" s="291" t="s">
        <v>236</v>
      </c>
      <c r="C28" s="287"/>
      <c r="D28" s="287"/>
      <c r="E28" s="287"/>
      <c r="F28" s="287"/>
      <c r="G28" s="287"/>
      <c r="H28" s="287"/>
      <c r="I28" s="287"/>
      <c r="J28" s="287"/>
      <c r="K28" s="287"/>
      <c r="L28" s="287"/>
      <c r="M28" s="287"/>
      <c r="N28" s="287"/>
      <c r="O28" s="287"/>
      <c r="P28" s="287"/>
      <c r="Q28" s="287"/>
      <c r="R28" s="287"/>
    </row>
    <row r="29" spans="1:18" ht="15" customHeight="1" x14ac:dyDescent="0.25">
      <c r="A29" s="284"/>
      <c r="B29" s="291" t="s">
        <v>237</v>
      </c>
      <c r="C29" s="295"/>
      <c r="D29" s="295"/>
      <c r="E29" s="295"/>
      <c r="F29" s="295"/>
      <c r="G29" s="295"/>
      <c r="H29" s="295"/>
      <c r="I29" s="295"/>
      <c r="J29" s="295"/>
      <c r="K29" s="295"/>
      <c r="L29" s="295"/>
      <c r="M29" s="295"/>
      <c r="N29" s="295"/>
      <c r="O29" s="295"/>
      <c r="P29" s="295"/>
      <c r="Q29" s="295"/>
      <c r="R29" s="295"/>
    </row>
    <row r="30" spans="1:18" x14ac:dyDescent="0.25">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A6" sqref="BA6:BA46"/>
    </sheetView>
  </sheetViews>
  <sheetFormatPr defaultColWidth="11" defaultRowHeight="10.5" x14ac:dyDescent="0.25"/>
  <cols>
    <col min="1" max="1" width="12.453125" style="527" customWidth="1"/>
    <col min="2" max="2" width="30" style="527" customWidth="1"/>
    <col min="3" max="55" width="6.54296875" style="527" customWidth="1"/>
    <col min="56" max="58" width="6.54296875" style="166" customWidth="1"/>
    <col min="59" max="74" width="6.54296875" style="527" customWidth="1"/>
    <col min="75" max="16384" width="11" style="527"/>
  </cols>
  <sheetData>
    <row r="1" spans="1:74" ht="12.75" customHeight="1" x14ac:dyDescent="0.3">
      <c r="A1" s="758" t="s">
        <v>792</v>
      </c>
      <c r="B1" s="525" t="s">
        <v>1393</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20"/>
      <c r="BE1" s="620"/>
      <c r="BF1" s="620"/>
      <c r="BG1" s="526"/>
      <c r="BH1" s="526"/>
      <c r="BI1" s="526"/>
      <c r="BJ1" s="526"/>
      <c r="BK1" s="526"/>
      <c r="BL1" s="526"/>
      <c r="BM1" s="526"/>
      <c r="BN1" s="526"/>
      <c r="BO1" s="526"/>
      <c r="BP1" s="526"/>
      <c r="BQ1" s="526"/>
      <c r="BR1" s="526"/>
      <c r="BS1" s="526"/>
      <c r="BT1" s="526"/>
      <c r="BU1" s="526"/>
      <c r="BV1" s="526"/>
    </row>
    <row r="2" spans="1:74" ht="12.75" customHeight="1" x14ac:dyDescent="0.3">
      <c r="A2" s="759"/>
      <c r="B2" s="486" t="str">
        <f>"U.S. Energy Information Administration  |  Short-Term Energy Outlook  - "&amp;Dates!D1</f>
        <v>U.S. Energy Information Administration  |  Short-Term Energy Outlook  - April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5">
      <c r="A3" s="528"/>
      <c r="B3" s="529"/>
      <c r="C3" s="761">
        <f>Dates!D3</f>
        <v>2018</v>
      </c>
      <c r="D3" s="762"/>
      <c r="E3" s="762"/>
      <c r="F3" s="762"/>
      <c r="G3" s="762"/>
      <c r="H3" s="762"/>
      <c r="I3" s="762"/>
      <c r="J3" s="762"/>
      <c r="K3" s="762"/>
      <c r="L3" s="762"/>
      <c r="M3" s="762"/>
      <c r="N3" s="814"/>
      <c r="O3" s="761">
        <f>C3+1</f>
        <v>2019</v>
      </c>
      <c r="P3" s="762"/>
      <c r="Q3" s="762"/>
      <c r="R3" s="762"/>
      <c r="S3" s="762"/>
      <c r="T3" s="762"/>
      <c r="U3" s="762"/>
      <c r="V3" s="762"/>
      <c r="W3" s="762"/>
      <c r="X3" s="762"/>
      <c r="Y3" s="762"/>
      <c r="Z3" s="814"/>
      <c r="AA3" s="761">
        <f>O3+1</f>
        <v>2020</v>
      </c>
      <c r="AB3" s="762"/>
      <c r="AC3" s="762"/>
      <c r="AD3" s="762"/>
      <c r="AE3" s="762"/>
      <c r="AF3" s="762"/>
      <c r="AG3" s="762"/>
      <c r="AH3" s="762"/>
      <c r="AI3" s="762"/>
      <c r="AJ3" s="762"/>
      <c r="AK3" s="762"/>
      <c r="AL3" s="814"/>
      <c r="AM3" s="761">
        <f>AA3+1</f>
        <v>2021</v>
      </c>
      <c r="AN3" s="762"/>
      <c r="AO3" s="762"/>
      <c r="AP3" s="762"/>
      <c r="AQ3" s="762"/>
      <c r="AR3" s="762"/>
      <c r="AS3" s="762"/>
      <c r="AT3" s="762"/>
      <c r="AU3" s="762"/>
      <c r="AV3" s="762"/>
      <c r="AW3" s="762"/>
      <c r="AX3" s="814"/>
      <c r="AY3" s="761">
        <f>AM3+1</f>
        <v>2022</v>
      </c>
      <c r="AZ3" s="762"/>
      <c r="BA3" s="762"/>
      <c r="BB3" s="762"/>
      <c r="BC3" s="762"/>
      <c r="BD3" s="762"/>
      <c r="BE3" s="762"/>
      <c r="BF3" s="762"/>
      <c r="BG3" s="762"/>
      <c r="BH3" s="762"/>
      <c r="BI3" s="762"/>
      <c r="BJ3" s="814"/>
      <c r="BK3" s="761">
        <f>AY3+1</f>
        <v>2023</v>
      </c>
      <c r="BL3" s="762"/>
      <c r="BM3" s="762"/>
      <c r="BN3" s="762"/>
      <c r="BO3" s="762"/>
      <c r="BP3" s="762"/>
      <c r="BQ3" s="762"/>
      <c r="BR3" s="762"/>
      <c r="BS3" s="762"/>
      <c r="BT3" s="762"/>
      <c r="BU3" s="762"/>
      <c r="BV3" s="814"/>
    </row>
    <row r="4" spans="1:74" s="166" customFormat="1" ht="12.75" customHeight="1" x14ac:dyDescent="0.25">
      <c r="A4" s="132"/>
      <c r="B4" s="530"/>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2" customHeight="1" x14ac:dyDescent="0.25">
      <c r="A5" s="531"/>
      <c r="B5" s="167" t="s">
        <v>352</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 customHeight="1" x14ac:dyDescent="0.25">
      <c r="A6" s="531" t="s">
        <v>64</v>
      </c>
      <c r="B6" s="533" t="s">
        <v>457</v>
      </c>
      <c r="C6" s="263">
        <v>1.221121E-2</v>
      </c>
      <c r="D6" s="263">
        <v>1.15993E-2</v>
      </c>
      <c r="E6" s="263">
        <v>1.244288E-2</v>
      </c>
      <c r="F6" s="263">
        <v>1.081494E-2</v>
      </c>
      <c r="G6" s="263">
        <v>1.2587340000000001E-2</v>
      </c>
      <c r="H6" s="263">
        <v>1.1833659999999999E-2</v>
      </c>
      <c r="I6" s="263">
        <v>1.24689E-2</v>
      </c>
      <c r="J6" s="263">
        <v>1.2445629999999999E-2</v>
      </c>
      <c r="K6" s="263">
        <v>1.2089219999999999E-2</v>
      </c>
      <c r="L6" s="263">
        <v>1.159017E-2</v>
      </c>
      <c r="M6" s="263">
        <v>1.211597E-2</v>
      </c>
      <c r="N6" s="263">
        <v>1.286063E-2</v>
      </c>
      <c r="O6" s="263">
        <v>1.200292E-2</v>
      </c>
      <c r="P6" s="263">
        <v>1.1148450000000001E-2</v>
      </c>
      <c r="Q6" s="263">
        <v>1.227405E-2</v>
      </c>
      <c r="R6" s="263">
        <v>1.092686E-2</v>
      </c>
      <c r="S6" s="263">
        <v>1.1616039999999999E-2</v>
      </c>
      <c r="T6" s="263">
        <v>1.152597E-2</v>
      </c>
      <c r="U6" s="263">
        <v>1.1950179999999999E-2</v>
      </c>
      <c r="V6" s="263">
        <v>1.2132250000000001E-2</v>
      </c>
      <c r="W6" s="263">
        <v>1.191567E-2</v>
      </c>
      <c r="X6" s="263">
        <v>9.8211500000000007E-3</v>
      </c>
      <c r="Y6" s="263">
        <v>8.3829799999999999E-3</v>
      </c>
      <c r="Z6" s="263">
        <v>1.0153799999999999E-2</v>
      </c>
      <c r="AA6" s="263">
        <v>9.7567799999999996E-3</v>
      </c>
      <c r="AB6" s="263">
        <v>1.043242E-2</v>
      </c>
      <c r="AC6" s="263">
        <v>1.2475740000000001E-2</v>
      </c>
      <c r="AD6" s="263">
        <v>1.1751630000000001E-2</v>
      </c>
      <c r="AE6" s="263">
        <v>1.161181E-2</v>
      </c>
      <c r="AF6" s="263">
        <v>1.088276E-2</v>
      </c>
      <c r="AG6" s="263">
        <v>1.1412449999999999E-2</v>
      </c>
      <c r="AH6" s="263">
        <v>1.134137E-2</v>
      </c>
      <c r="AI6" s="263">
        <v>1.100394E-2</v>
      </c>
      <c r="AJ6" s="263">
        <v>1.095875E-2</v>
      </c>
      <c r="AK6" s="263">
        <v>1.1913389999999999E-2</v>
      </c>
      <c r="AL6" s="263">
        <v>1.192029E-2</v>
      </c>
      <c r="AM6" s="263">
        <v>1.1649899999999999E-2</v>
      </c>
      <c r="AN6" s="263">
        <v>1.118652E-2</v>
      </c>
      <c r="AO6" s="263">
        <v>1.080453E-2</v>
      </c>
      <c r="AP6" s="263">
        <v>1.1030389999999999E-2</v>
      </c>
      <c r="AQ6" s="263">
        <v>1.15382E-2</v>
      </c>
      <c r="AR6" s="263">
        <v>1.204993E-2</v>
      </c>
      <c r="AS6" s="263">
        <v>1.189428E-2</v>
      </c>
      <c r="AT6" s="263">
        <v>1.1588370000000001E-2</v>
      </c>
      <c r="AU6" s="263">
        <v>1.1546320000000001E-2</v>
      </c>
      <c r="AV6" s="263">
        <v>1.1073329999999999E-2</v>
      </c>
      <c r="AW6" s="263">
        <v>1.1431439999999999E-2</v>
      </c>
      <c r="AX6" s="263">
        <v>1.2259839999999999E-2</v>
      </c>
      <c r="AY6" s="263">
        <v>1.2660055999999999E-2</v>
      </c>
      <c r="AZ6" s="263">
        <v>1.15371E-2</v>
      </c>
      <c r="BA6" s="263">
        <v>1.11001E-2</v>
      </c>
      <c r="BB6" s="329">
        <v>1.0713E-2</v>
      </c>
      <c r="BC6" s="329">
        <v>1.17768E-2</v>
      </c>
      <c r="BD6" s="329">
        <v>1.17354E-2</v>
      </c>
      <c r="BE6" s="329">
        <v>1.21931E-2</v>
      </c>
      <c r="BF6" s="329">
        <v>1.13889E-2</v>
      </c>
      <c r="BG6" s="329">
        <v>1.13183E-2</v>
      </c>
      <c r="BH6" s="329">
        <v>1.1166300000000001E-2</v>
      </c>
      <c r="BI6" s="329">
        <v>1.09494E-2</v>
      </c>
      <c r="BJ6" s="329">
        <v>1.2599300000000001E-2</v>
      </c>
      <c r="BK6" s="329">
        <v>1.2390200000000001E-2</v>
      </c>
      <c r="BL6" s="329">
        <v>1.20898E-2</v>
      </c>
      <c r="BM6" s="329">
        <v>9.62906E-3</v>
      </c>
      <c r="BN6" s="329">
        <v>7.3980000000000001E-3</v>
      </c>
      <c r="BO6" s="329">
        <v>1.1498700000000001E-2</v>
      </c>
      <c r="BP6" s="329">
        <v>1.1767400000000001E-2</v>
      </c>
      <c r="BQ6" s="329">
        <v>1.2236800000000001E-2</v>
      </c>
      <c r="BR6" s="329">
        <v>1.14086E-2</v>
      </c>
      <c r="BS6" s="329">
        <v>1.13597E-2</v>
      </c>
      <c r="BT6" s="329">
        <v>1.11658E-2</v>
      </c>
      <c r="BU6" s="329">
        <v>1.1199000000000001E-2</v>
      </c>
      <c r="BV6" s="329">
        <v>1.2426100000000001E-2</v>
      </c>
    </row>
    <row r="7" spans="1:74" ht="12" customHeight="1" x14ac:dyDescent="0.25">
      <c r="A7" s="532" t="s">
        <v>749</v>
      </c>
      <c r="B7" s="533" t="s">
        <v>49</v>
      </c>
      <c r="C7" s="263">
        <v>0.22725423</v>
      </c>
      <c r="D7" s="263">
        <v>0.22572193800000001</v>
      </c>
      <c r="E7" s="263">
        <v>0.234447557</v>
      </c>
      <c r="F7" s="263">
        <v>0.254820771</v>
      </c>
      <c r="G7" s="263">
        <v>0.27602051900000002</v>
      </c>
      <c r="H7" s="263">
        <v>0.25037990599999999</v>
      </c>
      <c r="I7" s="263">
        <v>0.22762663699999999</v>
      </c>
      <c r="J7" s="263">
        <v>0.19945310399999999</v>
      </c>
      <c r="K7" s="263">
        <v>0.173519747</v>
      </c>
      <c r="L7" s="263">
        <v>0.176858127</v>
      </c>
      <c r="M7" s="263">
        <v>0.19829213500000001</v>
      </c>
      <c r="N7" s="263">
        <v>0.20621366899999999</v>
      </c>
      <c r="O7" s="263">
        <v>0.21957816799999999</v>
      </c>
      <c r="P7" s="263">
        <v>0.202784662</v>
      </c>
      <c r="Q7" s="263">
        <v>0.23337925300000001</v>
      </c>
      <c r="R7" s="263">
        <v>0.24662399400000001</v>
      </c>
      <c r="S7" s="263">
        <v>0.28368234199999998</v>
      </c>
      <c r="T7" s="263">
        <v>0.24902711499999999</v>
      </c>
      <c r="U7" s="263">
        <v>0.22073678299999999</v>
      </c>
      <c r="V7" s="263">
        <v>0.20040117800000001</v>
      </c>
      <c r="W7" s="263">
        <v>0.16439868199999999</v>
      </c>
      <c r="X7" s="263">
        <v>0.162356688</v>
      </c>
      <c r="Y7" s="263">
        <v>0.17933475199999999</v>
      </c>
      <c r="Z7" s="263">
        <v>0.19033282800000001</v>
      </c>
      <c r="AA7" s="263">
        <v>0.21387228999999999</v>
      </c>
      <c r="AB7" s="263">
        <v>0.22582966500000001</v>
      </c>
      <c r="AC7" s="263">
        <v>0.20777282799999999</v>
      </c>
      <c r="AD7" s="263">
        <v>0.202358862</v>
      </c>
      <c r="AE7" s="263">
        <v>0.26188445900000001</v>
      </c>
      <c r="AF7" s="263">
        <v>0.24480622699999999</v>
      </c>
      <c r="AG7" s="263">
        <v>0.233865042</v>
      </c>
      <c r="AH7" s="263">
        <v>0.203563997</v>
      </c>
      <c r="AI7" s="263">
        <v>0.16327065900000001</v>
      </c>
      <c r="AJ7" s="263">
        <v>0.16443540500000001</v>
      </c>
      <c r="AK7" s="263">
        <v>0.182570961</v>
      </c>
      <c r="AL7" s="263">
        <v>0.187821977</v>
      </c>
      <c r="AM7" s="263">
        <v>0.225446801</v>
      </c>
      <c r="AN7" s="263">
        <v>0.18885523700000001</v>
      </c>
      <c r="AO7" s="263">
        <v>0.188344816</v>
      </c>
      <c r="AP7" s="263">
        <v>0.16757319100000001</v>
      </c>
      <c r="AQ7" s="263">
        <v>0.19907143599999999</v>
      </c>
      <c r="AR7" s="263">
        <v>0.21033721699999999</v>
      </c>
      <c r="AS7" s="263">
        <v>0.193129097</v>
      </c>
      <c r="AT7" s="263">
        <v>0.18297229000000001</v>
      </c>
      <c r="AU7" s="263">
        <v>0.156828255</v>
      </c>
      <c r="AV7" s="263">
        <v>0.157101238</v>
      </c>
      <c r="AW7" s="263">
        <v>0.17863500199999999</v>
      </c>
      <c r="AX7" s="263">
        <v>0.22405177300000001</v>
      </c>
      <c r="AY7" s="263">
        <v>0.23167470000000001</v>
      </c>
      <c r="AZ7" s="263">
        <v>0.19476570000000001</v>
      </c>
      <c r="BA7" s="263">
        <v>0.2122348</v>
      </c>
      <c r="BB7" s="329">
        <v>0.22287899999999999</v>
      </c>
      <c r="BC7" s="329">
        <v>0.24257419999999999</v>
      </c>
      <c r="BD7" s="329">
        <v>0.23839659999999999</v>
      </c>
      <c r="BE7" s="329">
        <v>0.2217673</v>
      </c>
      <c r="BF7" s="329">
        <v>0.18863269999999999</v>
      </c>
      <c r="BG7" s="329">
        <v>0.15632190000000001</v>
      </c>
      <c r="BH7" s="329">
        <v>0.1545821</v>
      </c>
      <c r="BI7" s="329">
        <v>0.1715621</v>
      </c>
      <c r="BJ7" s="329">
        <v>0.18976109999999999</v>
      </c>
      <c r="BK7" s="329">
        <v>0.21632580000000001</v>
      </c>
      <c r="BL7" s="329">
        <v>0.1934361</v>
      </c>
      <c r="BM7" s="329">
        <v>0.21620600000000001</v>
      </c>
      <c r="BN7" s="329">
        <v>0.2232558</v>
      </c>
      <c r="BO7" s="329">
        <v>0.253664</v>
      </c>
      <c r="BP7" s="329">
        <v>0.24769250000000001</v>
      </c>
      <c r="BQ7" s="329">
        <v>0.22902259999999999</v>
      </c>
      <c r="BR7" s="329">
        <v>0.19418289999999999</v>
      </c>
      <c r="BS7" s="329">
        <v>0.16164220000000001</v>
      </c>
      <c r="BT7" s="329">
        <v>0.15996679999999999</v>
      </c>
      <c r="BU7" s="329">
        <v>0.17751839999999999</v>
      </c>
      <c r="BV7" s="329">
        <v>0.19674849999999999</v>
      </c>
    </row>
    <row r="8" spans="1:74" ht="12" customHeight="1" x14ac:dyDescent="0.25">
      <c r="A8" s="531" t="s">
        <v>750</v>
      </c>
      <c r="B8" s="533" t="s">
        <v>1031</v>
      </c>
      <c r="C8" s="263">
        <v>2.9932510081000001E-2</v>
      </c>
      <c r="D8" s="263">
        <v>3.5166110675000001E-2</v>
      </c>
      <c r="E8" s="263">
        <v>4.5602970588000002E-2</v>
      </c>
      <c r="F8" s="263">
        <v>5.4645841680000001E-2</v>
      </c>
      <c r="G8" s="263">
        <v>6.1795435145000001E-2</v>
      </c>
      <c r="H8" s="263">
        <v>6.6891506535000006E-2</v>
      </c>
      <c r="I8" s="263">
        <v>6.0917655851000001E-2</v>
      </c>
      <c r="J8" s="263">
        <v>6.0391850524999999E-2</v>
      </c>
      <c r="K8" s="263">
        <v>5.3812855723E-2</v>
      </c>
      <c r="L8" s="263">
        <v>4.4848734568000002E-2</v>
      </c>
      <c r="M8" s="263">
        <v>3.3784974315999999E-2</v>
      </c>
      <c r="N8" s="263">
        <v>2.8063289729000001E-2</v>
      </c>
      <c r="O8" s="263">
        <v>3.1577836763000001E-2</v>
      </c>
      <c r="P8" s="263">
        <v>3.3817698207000001E-2</v>
      </c>
      <c r="Q8" s="263">
        <v>5.2016530188000003E-2</v>
      </c>
      <c r="R8" s="263">
        <v>5.9576063585999997E-2</v>
      </c>
      <c r="S8" s="263">
        <v>6.3184558264999996E-2</v>
      </c>
      <c r="T8" s="263">
        <v>7.0332609352000003E-2</v>
      </c>
      <c r="U8" s="263">
        <v>7.1712865064E-2</v>
      </c>
      <c r="V8" s="263">
        <v>6.9483327560999994E-2</v>
      </c>
      <c r="W8" s="263">
        <v>6.0141873393999998E-2</v>
      </c>
      <c r="X8" s="263">
        <v>5.3787783817000001E-2</v>
      </c>
      <c r="Y8" s="263">
        <v>3.8495980795000002E-2</v>
      </c>
      <c r="Z8" s="263">
        <v>3.0485440475E-2</v>
      </c>
      <c r="AA8" s="263">
        <v>3.9385978454999998E-2</v>
      </c>
      <c r="AB8" s="263">
        <v>4.9141718147000003E-2</v>
      </c>
      <c r="AC8" s="263">
        <v>5.6076296329999997E-2</v>
      </c>
      <c r="AD8" s="263">
        <v>6.9978796427000001E-2</v>
      </c>
      <c r="AE8" s="263">
        <v>8.5270085674000004E-2</v>
      </c>
      <c r="AF8" s="263">
        <v>8.5270803576999996E-2</v>
      </c>
      <c r="AG8" s="263">
        <v>9.3749063652999995E-2</v>
      </c>
      <c r="AH8" s="263">
        <v>8.2334191335000001E-2</v>
      </c>
      <c r="AI8" s="263">
        <v>6.8326999962000007E-2</v>
      </c>
      <c r="AJ8" s="263">
        <v>6.2640303134E-2</v>
      </c>
      <c r="AK8" s="263">
        <v>5.097749461E-2</v>
      </c>
      <c r="AL8" s="263">
        <v>4.5042712281999998E-2</v>
      </c>
      <c r="AM8" s="263">
        <v>5.0609056869000003E-2</v>
      </c>
      <c r="AN8" s="263">
        <v>5.6726116149E-2</v>
      </c>
      <c r="AO8" s="263">
        <v>8.1957718292000006E-2</v>
      </c>
      <c r="AP8" s="263">
        <v>9.5741555478999998E-2</v>
      </c>
      <c r="AQ8" s="263">
        <v>0.10870201365</v>
      </c>
      <c r="AR8" s="263">
        <v>0.10475484625000001</v>
      </c>
      <c r="AS8" s="263">
        <v>0.10537157019</v>
      </c>
      <c r="AT8" s="263">
        <v>0.10448681915999999</v>
      </c>
      <c r="AU8" s="263">
        <v>9.8217625904000003E-2</v>
      </c>
      <c r="AV8" s="263">
        <v>8.1720426107000005E-2</v>
      </c>
      <c r="AW8" s="263">
        <v>6.9573004125000004E-2</v>
      </c>
      <c r="AX8" s="263">
        <v>5.6162836260000001E-2</v>
      </c>
      <c r="AY8" s="263">
        <v>7.0791541057000001E-2</v>
      </c>
      <c r="AZ8" s="263">
        <v>7.2159500000000001E-2</v>
      </c>
      <c r="BA8" s="263">
        <v>0.1057379</v>
      </c>
      <c r="BB8" s="329">
        <v>0.12077590000000001</v>
      </c>
      <c r="BC8" s="329">
        <v>0.13690359999999999</v>
      </c>
      <c r="BD8" s="329">
        <v>0.1345018</v>
      </c>
      <c r="BE8" s="329">
        <v>0.1365797</v>
      </c>
      <c r="BF8" s="329">
        <v>0.13218340000000001</v>
      </c>
      <c r="BG8" s="329">
        <v>0.12199749999999999</v>
      </c>
      <c r="BH8" s="329">
        <v>0.10323069999999999</v>
      </c>
      <c r="BI8" s="329">
        <v>8.5222199999999998E-2</v>
      </c>
      <c r="BJ8" s="329">
        <v>7.2770199999999993E-2</v>
      </c>
      <c r="BK8" s="329">
        <v>8.8873199999999999E-2</v>
      </c>
      <c r="BL8" s="329">
        <v>9.5609600000000003E-2</v>
      </c>
      <c r="BM8" s="329">
        <v>0.1357749</v>
      </c>
      <c r="BN8" s="329">
        <v>0.15424309999999999</v>
      </c>
      <c r="BO8" s="329">
        <v>0.1743741</v>
      </c>
      <c r="BP8" s="329">
        <v>0.17168910000000001</v>
      </c>
      <c r="BQ8" s="329">
        <v>0.17311760000000001</v>
      </c>
      <c r="BR8" s="329">
        <v>0.16949939999999999</v>
      </c>
      <c r="BS8" s="329">
        <v>0.15276339999999999</v>
      </c>
      <c r="BT8" s="329">
        <v>0.13227990000000001</v>
      </c>
      <c r="BU8" s="329">
        <v>0.1088563</v>
      </c>
      <c r="BV8" s="329">
        <v>9.55318E-2</v>
      </c>
    </row>
    <row r="9" spans="1:74" ht="12" customHeight="1" x14ac:dyDescent="0.25">
      <c r="A9" s="499" t="s">
        <v>612</v>
      </c>
      <c r="B9" s="533" t="s">
        <v>823</v>
      </c>
      <c r="C9" s="263">
        <v>2.436323E-2</v>
      </c>
      <c r="D9" s="263">
        <v>2.2924239999999999E-2</v>
      </c>
      <c r="E9" s="263">
        <v>2.4334049999999999E-2</v>
      </c>
      <c r="F9" s="263">
        <v>2.263248E-2</v>
      </c>
      <c r="G9" s="263">
        <v>2.2935009999999999E-2</v>
      </c>
      <c r="H9" s="263">
        <v>2.2879690000000001E-2</v>
      </c>
      <c r="I9" s="263">
        <v>2.2759830000000002E-2</v>
      </c>
      <c r="J9" s="263">
        <v>2.293796E-2</v>
      </c>
      <c r="K9" s="263">
        <v>2.05165E-2</v>
      </c>
      <c r="L9" s="263">
        <v>2.2578890000000001E-2</v>
      </c>
      <c r="M9" s="263">
        <v>2.275802E-2</v>
      </c>
      <c r="N9" s="263">
        <v>2.3401410000000001E-2</v>
      </c>
      <c r="O9" s="263">
        <v>2.1712100000000002E-2</v>
      </c>
      <c r="P9" s="263">
        <v>1.9468630000000001E-2</v>
      </c>
      <c r="Q9" s="263">
        <v>2.1217159999999999E-2</v>
      </c>
      <c r="R9" s="263">
        <v>1.991826E-2</v>
      </c>
      <c r="S9" s="263">
        <v>2.0538560000000001E-2</v>
      </c>
      <c r="T9" s="263">
        <v>2.04341E-2</v>
      </c>
      <c r="U9" s="263">
        <v>2.1014709999999999E-2</v>
      </c>
      <c r="V9" s="263">
        <v>2.1210139999999999E-2</v>
      </c>
      <c r="W9" s="263">
        <v>1.9658040000000002E-2</v>
      </c>
      <c r="X9" s="263">
        <v>2.0566520000000001E-2</v>
      </c>
      <c r="Y9" s="263">
        <v>2.0364670000000001E-2</v>
      </c>
      <c r="Z9" s="263">
        <v>2.1509790000000001E-2</v>
      </c>
      <c r="AA9" s="263">
        <v>2.19092E-2</v>
      </c>
      <c r="AB9" s="263">
        <v>2.0123439999999999E-2</v>
      </c>
      <c r="AC9" s="263">
        <v>2.175301E-2</v>
      </c>
      <c r="AD9" s="263">
        <v>2.0050080000000001E-2</v>
      </c>
      <c r="AE9" s="263">
        <v>2.0515370000000002E-2</v>
      </c>
      <c r="AF9" s="263">
        <v>1.8948260000000001E-2</v>
      </c>
      <c r="AG9" s="263">
        <v>2.0007919999999998E-2</v>
      </c>
      <c r="AH9" s="263">
        <v>2.041138E-2</v>
      </c>
      <c r="AI9" s="263">
        <v>1.9216009999999999E-2</v>
      </c>
      <c r="AJ9" s="263">
        <v>1.9417690000000001E-2</v>
      </c>
      <c r="AK9" s="263">
        <v>1.915265E-2</v>
      </c>
      <c r="AL9" s="263">
        <v>2.0694400000000002E-2</v>
      </c>
      <c r="AM9" s="263">
        <v>2.0439329999999999E-2</v>
      </c>
      <c r="AN9" s="263">
        <v>1.8543509999999999E-2</v>
      </c>
      <c r="AO9" s="263">
        <v>2.0735110000000001E-2</v>
      </c>
      <c r="AP9" s="263">
        <v>1.927013E-2</v>
      </c>
      <c r="AQ9" s="263">
        <v>2.0116249999999999E-2</v>
      </c>
      <c r="AR9" s="263">
        <v>1.942286E-2</v>
      </c>
      <c r="AS9" s="263">
        <v>2.007418E-2</v>
      </c>
      <c r="AT9" s="263">
        <v>1.977539E-2</v>
      </c>
      <c r="AU9" s="263">
        <v>1.9598689999999998E-2</v>
      </c>
      <c r="AV9" s="263">
        <v>1.853169E-2</v>
      </c>
      <c r="AW9" s="263">
        <v>1.8637440000000002E-2</v>
      </c>
      <c r="AX9" s="263">
        <v>2.0538509999999999E-2</v>
      </c>
      <c r="AY9" s="263">
        <v>1.9242499999999999E-2</v>
      </c>
      <c r="AZ9" s="263">
        <v>1.7808299999999999E-2</v>
      </c>
      <c r="BA9" s="263">
        <v>1.9738200000000001E-2</v>
      </c>
      <c r="BB9" s="329">
        <v>1.8679899999999999E-2</v>
      </c>
      <c r="BC9" s="329">
        <v>1.94644E-2</v>
      </c>
      <c r="BD9" s="329">
        <v>1.8795699999999999E-2</v>
      </c>
      <c r="BE9" s="329">
        <v>1.9501600000000001E-2</v>
      </c>
      <c r="BF9" s="329">
        <v>1.9557100000000001E-2</v>
      </c>
      <c r="BG9" s="329">
        <v>1.8702699999999999E-2</v>
      </c>
      <c r="BH9" s="329">
        <v>1.8801399999999999E-2</v>
      </c>
      <c r="BI9" s="329">
        <v>1.8245299999999999E-2</v>
      </c>
      <c r="BJ9" s="329">
        <v>1.98108E-2</v>
      </c>
      <c r="BK9" s="329">
        <v>1.97238E-2</v>
      </c>
      <c r="BL9" s="329">
        <v>1.7902600000000001E-2</v>
      </c>
      <c r="BM9" s="329">
        <v>2.00514E-2</v>
      </c>
      <c r="BN9" s="329">
        <v>1.8961499999999999E-2</v>
      </c>
      <c r="BO9" s="329">
        <v>1.9643799999999999E-2</v>
      </c>
      <c r="BP9" s="329">
        <v>1.8676100000000001E-2</v>
      </c>
      <c r="BQ9" s="329">
        <v>1.9090900000000001E-2</v>
      </c>
      <c r="BR9" s="329">
        <v>1.9127700000000001E-2</v>
      </c>
      <c r="BS9" s="329">
        <v>1.8437800000000001E-2</v>
      </c>
      <c r="BT9" s="329">
        <v>1.8402700000000001E-2</v>
      </c>
      <c r="BU9" s="329">
        <v>1.7824699999999999E-2</v>
      </c>
      <c r="BV9" s="329">
        <v>1.9466899999999999E-2</v>
      </c>
    </row>
    <row r="10" spans="1:74" ht="12" customHeight="1" x14ac:dyDescent="0.25">
      <c r="A10" s="499" t="s">
        <v>611</v>
      </c>
      <c r="B10" s="533" t="s">
        <v>1032</v>
      </c>
      <c r="C10" s="263">
        <v>2.146238E-2</v>
      </c>
      <c r="D10" s="263">
        <v>1.8849479999999998E-2</v>
      </c>
      <c r="E10" s="263">
        <v>1.9658479999999999E-2</v>
      </c>
      <c r="F10" s="263">
        <v>1.596581E-2</v>
      </c>
      <c r="G10" s="263">
        <v>1.7230889999999999E-2</v>
      </c>
      <c r="H10" s="263">
        <v>1.8979849999999999E-2</v>
      </c>
      <c r="I10" s="263">
        <v>2.0821039999999999E-2</v>
      </c>
      <c r="J10" s="263">
        <v>1.983451E-2</v>
      </c>
      <c r="K10" s="263">
        <v>1.6949189999999999E-2</v>
      </c>
      <c r="L10" s="263">
        <v>1.6629459999999999E-2</v>
      </c>
      <c r="M10" s="263">
        <v>1.7001039999999999E-2</v>
      </c>
      <c r="N10" s="263">
        <v>1.7681209999999999E-2</v>
      </c>
      <c r="O10" s="263">
        <v>1.947579E-2</v>
      </c>
      <c r="P10" s="263">
        <v>1.607855E-2</v>
      </c>
      <c r="Q10" s="263">
        <v>1.613684E-2</v>
      </c>
      <c r="R10" s="263">
        <v>1.36918E-2</v>
      </c>
      <c r="S10" s="263">
        <v>1.6090879999999998E-2</v>
      </c>
      <c r="T10" s="263">
        <v>1.6260170000000001E-2</v>
      </c>
      <c r="U10" s="263">
        <v>1.8751E-2</v>
      </c>
      <c r="V10" s="263">
        <v>1.9267679999999999E-2</v>
      </c>
      <c r="W10" s="263">
        <v>1.6856940000000001E-2</v>
      </c>
      <c r="X10" s="263">
        <v>1.463505E-2</v>
      </c>
      <c r="Y10" s="263">
        <v>1.5714240000000001E-2</v>
      </c>
      <c r="Z10" s="263">
        <v>1.756508E-2</v>
      </c>
      <c r="AA10" s="263">
        <v>1.7380719999999999E-2</v>
      </c>
      <c r="AB10" s="263">
        <v>1.6404599999999998E-2</v>
      </c>
      <c r="AC10" s="263">
        <v>1.571146E-2</v>
      </c>
      <c r="AD10" s="263">
        <v>1.27376E-2</v>
      </c>
      <c r="AE10" s="263">
        <v>1.39398E-2</v>
      </c>
      <c r="AF10" s="263">
        <v>1.400333E-2</v>
      </c>
      <c r="AG10" s="263">
        <v>1.633221E-2</v>
      </c>
      <c r="AH10" s="263">
        <v>1.7728359999999999E-2</v>
      </c>
      <c r="AI10" s="263">
        <v>1.4776320000000001E-2</v>
      </c>
      <c r="AJ10" s="263">
        <v>1.415014E-2</v>
      </c>
      <c r="AK10" s="263">
        <v>1.547639E-2</v>
      </c>
      <c r="AL10" s="263">
        <v>1.6733040000000001E-2</v>
      </c>
      <c r="AM10" s="263">
        <v>1.7434760000000001E-2</v>
      </c>
      <c r="AN10" s="263">
        <v>1.6456209999999999E-2</v>
      </c>
      <c r="AO10" s="263">
        <v>1.7509770000000001E-2</v>
      </c>
      <c r="AP10" s="263">
        <v>1.2591990000000001E-2</v>
      </c>
      <c r="AQ10" s="263">
        <v>1.5713620000000001E-2</v>
      </c>
      <c r="AR10" s="263">
        <v>1.7375979999999999E-2</v>
      </c>
      <c r="AS10" s="263">
        <v>1.8266109999999999E-2</v>
      </c>
      <c r="AT10" s="263">
        <v>1.9406659999999999E-2</v>
      </c>
      <c r="AU10" s="263">
        <v>1.6361279999999999E-2</v>
      </c>
      <c r="AV10" s="263">
        <v>1.658078E-2</v>
      </c>
      <c r="AW10" s="263">
        <v>1.3869279999999999E-2</v>
      </c>
      <c r="AX10" s="263">
        <v>1.742399E-2</v>
      </c>
      <c r="AY10" s="263">
        <v>1.6639737000000002E-2</v>
      </c>
      <c r="AZ10" s="263">
        <v>1.391E-2</v>
      </c>
      <c r="BA10" s="263">
        <v>1.4180699999999999E-2</v>
      </c>
      <c r="BB10" s="329">
        <v>1.11413E-2</v>
      </c>
      <c r="BC10" s="329">
        <v>1.37556E-2</v>
      </c>
      <c r="BD10" s="329">
        <v>1.4444200000000001E-2</v>
      </c>
      <c r="BE10" s="329">
        <v>1.6333500000000001E-2</v>
      </c>
      <c r="BF10" s="329">
        <v>1.7394900000000001E-2</v>
      </c>
      <c r="BG10" s="329">
        <v>1.47081E-2</v>
      </c>
      <c r="BH10" s="329">
        <v>1.39358E-2</v>
      </c>
      <c r="BI10" s="329">
        <v>1.3491100000000001E-2</v>
      </c>
      <c r="BJ10" s="329">
        <v>1.55695E-2</v>
      </c>
      <c r="BK10" s="329">
        <v>1.6192999999999999E-2</v>
      </c>
      <c r="BL10" s="329">
        <v>1.45191E-2</v>
      </c>
      <c r="BM10" s="329">
        <v>1.4904000000000001E-2</v>
      </c>
      <c r="BN10" s="329">
        <v>1.1480300000000001E-2</v>
      </c>
      <c r="BO10" s="329">
        <v>1.4171E-2</v>
      </c>
      <c r="BP10" s="329">
        <v>1.4966200000000001E-2</v>
      </c>
      <c r="BQ10" s="329">
        <v>1.6606900000000001E-2</v>
      </c>
      <c r="BR10" s="329">
        <v>1.7913399999999999E-2</v>
      </c>
      <c r="BS10" s="329">
        <v>1.48871E-2</v>
      </c>
      <c r="BT10" s="329">
        <v>1.4398899999999999E-2</v>
      </c>
      <c r="BU10" s="329">
        <v>1.3480900000000001E-2</v>
      </c>
      <c r="BV10" s="329">
        <v>1.60375E-2</v>
      </c>
    </row>
    <row r="11" spans="1:74" ht="12" customHeight="1" x14ac:dyDescent="0.25">
      <c r="A11" s="531" t="s">
        <v>98</v>
      </c>
      <c r="B11" s="533" t="s">
        <v>458</v>
      </c>
      <c r="C11" s="263">
        <v>0.23278976269000001</v>
      </c>
      <c r="D11" s="263">
        <v>0.21089434288</v>
      </c>
      <c r="E11" s="263">
        <v>0.24066441146000001</v>
      </c>
      <c r="F11" s="263">
        <v>0.24040196132</v>
      </c>
      <c r="G11" s="263">
        <v>0.21787306294</v>
      </c>
      <c r="H11" s="263">
        <v>0.22471188727999999</v>
      </c>
      <c r="I11" s="263">
        <v>0.14959366940999999</v>
      </c>
      <c r="J11" s="263">
        <v>0.18053417722000001</v>
      </c>
      <c r="K11" s="263">
        <v>0.16844034386000001</v>
      </c>
      <c r="L11" s="263">
        <v>0.19272835997000001</v>
      </c>
      <c r="M11" s="263">
        <v>0.20020624089</v>
      </c>
      <c r="N11" s="263">
        <v>0.22105885938</v>
      </c>
      <c r="O11" s="263">
        <v>0.2161514581</v>
      </c>
      <c r="P11" s="263">
        <v>0.20123746882999999</v>
      </c>
      <c r="Q11" s="263">
        <v>0.22926746001000001</v>
      </c>
      <c r="R11" s="263">
        <v>0.25724530075000002</v>
      </c>
      <c r="S11" s="263">
        <v>0.22936314343</v>
      </c>
      <c r="T11" s="263">
        <v>0.19970441551000001</v>
      </c>
      <c r="U11" s="263">
        <v>0.19666161374999999</v>
      </c>
      <c r="V11" s="263">
        <v>0.17777508732</v>
      </c>
      <c r="W11" s="263">
        <v>0.21812099837999999</v>
      </c>
      <c r="X11" s="263">
        <v>0.24576492034</v>
      </c>
      <c r="Y11" s="263">
        <v>0.22404662420999999</v>
      </c>
      <c r="Z11" s="263">
        <v>0.23701535021</v>
      </c>
      <c r="AA11" s="263">
        <v>0.25020542015000002</v>
      </c>
      <c r="AB11" s="263">
        <v>0.25900728682000002</v>
      </c>
      <c r="AC11" s="263">
        <v>0.26086400308000002</v>
      </c>
      <c r="AD11" s="263">
        <v>0.26471284825000002</v>
      </c>
      <c r="AE11" s="263">
        <v>0.25249242430000002</v>
      </c>
      <c r="AF11" s="263">
        <v>0.26837701514000001</v>
      </c>
      <c r="AG11" s="263">
        <v>0.20292252155000001</v>
      </c>
      <c r="AH11" s="263">
        <v>0.20447700381</v>
      </c>
      <c r="AI11" s="263">
        <v>0.20572093406</v>
      </c>
      <c r="AJ11" s="263">
        <v>0.25572313462000001</v>
      </c>
      <c r="AK11" s="263">
        <v>0.29395870633999999</v>
      </c>
      <c r="AL11" s="263">
        <v>0.28388547399000003</v>
      </c>
      <c r="AM11" s="263">
        <v>0.27022003788999999</v>
      </c>
      <c r="AN11" s="263">
        <v>0.23828942674</v>
      </c>
      <c r="AO11" s="263">
        <v>0.35489199187999998</v>
      </c>
      <c r="AP11" s="263">
        <v>0.321306535</v>
      </c>
      <c r="AQ11" s="263">
        <v>0.29811972610999998</v>
      </c>
      <c r="AR11" s="263">
        <v>0.23628478761999999</v>
      </c>
      <c r="AS11" s="263">
        <v>0.19128758895</v>
      </c>
      <c r="AT11" s="263">
        <v>0.2377716788</v>
      </c>
      <c r="AU11" s="263">
        <v>0.25475361486999998</v>
      </c>
      <c r="AV11" s="263">
        <v>0.28789341770999999</v>
      </c>
      <c r="AW11" s="263">
        <v>0.31983236576000001</v>
      </c>
      <c r="AX11" s="263">
        <v>0.36101278106000001</v>
      </c>
      <c r="AY11" s="263">
        <v>0.33984385278000001</v>
      </c>
      <c r="AZ11" s="263">
        <v>0.30608550000000001</v>
      </c>
      <c r="BA11" s="263">
        <v>0.38056259999999997</v>
      </c>
      <c r="BB11" s="329">
        <v>0.36111159999999998</v>
      </c>
      <c r="BC11" s="329">
        <v>0.33688760000000001</v>
      </c>
      <c r="BD11" s="329">
        <v>0.26413599999999998</v>
      </c>
      <c r="BE11" s="329">
        <v>0.21194740000000001</v>
      </c>
      <c r="BF11" s="329">
        <v>0.25663580000000003</v>
      </c>
      <c r="BG11" s="329">
        <v>0.28767290000000001</v>
      </c>
      <c r="BH11" s="329">
        <v>0.31407049999999997</v>
      </c>
      <c r="BI11" s="329">
        <v>0.34724280000000002</v>
      </c>
      <c r="BJ11" s="329">
        <v>0.38658629999999999</v>
      </c>
      <c r="BK11" s="329">
        <v>0.35561989999999999</v>
      </c>
      <c r="BL11" s="329">
        <v>0.32349109999999998</v>
      </c>
      <c r="BM11" s="329">
        <v>0.4039682</v>
      </c>
      <c r="BN11" s="329">
        <v>0.37401289999999998</v>
      </c>
      <c r="BO11" s="329">
        <v>0.3533096</v>
      </c>
      <c r="BP11" s="329">
        <v>0.27288679999999998</v>
      </c>
      <c r="BQ11" s="329">
        <v>0.2182915</v>
      </c>
      <c r="BR11" s="329">
        <v>0.2667312</v>
      </c>
      <c r="BS11" s="329">
        <v>0.30190299999999998</v>
      </c>
      <c r="BT11" s="329">
        <v>0.32746399999999998</v>
      </c>
      <c r="BU11" s="329">
        <v>0.35496250000000001</v>
      </c>
      <c r="BV11" s="329">
        <v>0.40513510000000003</v>
      </c>
    </row>
    <row r="12" spans="1:74" ht="12" customHeight="1" x14ac:dyDescent="0.25">
      <c r="A12" s="532" t="s">
        <v>221</v>
      </c>
      <c r="B12" s="533" t="s">
        <v>353</v>
      </c>
      <c r="C12" s="263">
        <v>0.54801332278000003</v>
      </c>
      <c r="D12" s="263">
        <v>0.52515541156000001</v>
      </c>
      <c r="E12" s="263">
        <v>0.57715034903999995</v>
      </c>
      <c r="F12" s="263">
        <v>0.59928180399999997</v>
      </c>
      <c r="G12" s="263">
        <v>0.60844225708999999</v>
      </c>
      <c r="H12" s="263">
        <v>0.59567649982000004</v>
      </c>
      <c r="I12" s="263">
        <v>0.49418773226000001</v>
      </c>
      <c r="J12" s="263">
        <v>0.49559723173999998</v>
      </c>
      <c r="K12" s="263">
        <v>0.44532785659000002</v>
      </c>
      <c r="L12" s="263">
        <v>0.46523374154000002</v>
      </c>
      <c r="M12" s="263">
        <v>0.48415838021000002</v>
      </c>
      <c r="N12" s="263">
        <v>0.50927906811000001</v>
      </c>
      <c r="O12" s="263">
        <v>0.52049827286999995</v>
      </c>
      <c r="P12" s="263">
        <v>0.48453545903</v>
      </c>
      <c r="Q12" s="263">
        <v>0.56429129319000004</v>
      </c>
      <c r="R12" s="263">
        <v>0.60798227832999996</v>
      </c>
      <c r="S12" s="263">
        <v>0.62447552369000003</v>
      </c>
      <c r="T12" s="263">
        <v>0.56728437987000002</v>
      </c>
      <c r="U12" s="263">
        <v>0.54082715180999996</v>
      </c>
      <c r="V12" s="263">
        <v>0.50026966287999997</v>
      </c>
      <c r="W12" s="263">
        <v>0.49109220377000001</v>
      </c>
      <c r="X12" s="263">
        <v>0.50693211215</v>
      </c>
      <c r="Y12" s="263">
        <v>0.48633924700999998</v>
      </c>
      <c r="Z12" s="263">
        <v>0.50706228868000003</v>
      </c>
      <c r="AA12" s="263">
        <v>0.55251038861000001</v>
      </c>
      <c r="AB12" s="263">
        <v>0.58093912995999997</v>
      </c>
      <c r="AC12" s="263">
        <v>0.57465333741000002</v>
      </c>
      <c r="AD12" s="263">
        <v>0.58158981667999998</v>
      </c>
      <c r="AE12" s="263">
        <v>0.64571394898000001</v>
      </c>
      <c r="AF12" s="263">
        <v>0.64228839571999996</v>
      </c>
      <c r="AG12" s="263">
        <v>0.57828920719999999</v>
      </c>
      <c r="AH12" s="263">
        <v>0.53985630215000002</v>
      </c>
      <c r="AI12" s="263">
        <v>0.48231486301999998</v>
      </c>
      <c r="AJ12" s="263">
        <v>0.52732542275000005</v>
      </c>
      <c r="AK12" s="263">
        <v>0.57404959195000005</v>
      </c>
      <c r="AL12" s="263">
        <v>0.56609789327000004</v>
      </c>
      <c r="AM12" s="263">
        <v>0.59579988575999998</v>
      </c>
      <c r="AN12" s="263">
        <v>0.53005701987999998</v>
      </c>
      <c r="AO12" s="263">
        <v>0.67424393617</v>
      </c>
      <c r="AP12" s="263">
        <v>0.62751379146999997</v>
      </c>
      <c r="AQ12" s="263">
        <v>0.65326124576</v>
      </c>
      <c r="AR12" s="263">
        <v>0.60022562085999998</v>
      </c>
      <c r="AS12" s="263">
        <v>0.54002282613999997</v>
      </c>
      <c r="AT12" s="263">
        <v>0.57600120794999998</v>
      </c>
      <c r="AU12" s="263">
        <v>0.55730578577000001</v>
      </c>
      <c r="AV12" s="263">
        <v>0.57290088180999998</v>
      </c>
      <c r="AW12" s="263">
        <v>0.61197853188999995</v>
      </c>
      <c r="AX12" s="263">
        <v>0.69144973032000001</v>
      </c>
      <c r="AY12" s="263">
        <v>0.69085238683000005</v>
      </c>
      <c r="AZ12" s="263">
        <v>0.61626610000000004</v>
      </c>
      <c r="BA12" s="263">
        <v>0.7435543</v>
      </c>
      <c r="BB12" s="329">
        <v>0.74530070000000004</v>
      </c>
      <c r="BC12" s="329">
        <v>0.76136219999999999</v>
      </c>
      <c r="BD12" s="329">
        <v>0.68200970000000005</v>
      </c>
      <c r="BE12" s="329">
        <v>0.6183225</v>
      </c>
      <c r="BF12" s="329">
        <v>0.62579280000000004</v>
      </c>
      <c r="BG12" s="329">
        <v>0.61072139999999997</v>
      </c>
      <c r="BH12" s="329">
        <v>0.61578690000000003</v>
      </c>
      <c r="BI12" s="329">
        <v>0.64671290000000003</v>
      </c>
      <c r="BJ12" s="329">
        <v>0.69709730000000003</v>
      </c>
      <c r="BK12" s="329">
        <v>0.70912609999999998</v>
      </c>
      <c r="BL12" s="329">
        <v>0.65704819999999997</v>
      </c>
      <c r="BM12" s="329">
        <v>0.80053350000000001</v>
      </c>
      <c r="BN12" s="329">
        <v>0.78935149999999998</v>
      </c>
      <c r="BO12" s="329">
        <v>0.82666119999999998</v>
      </c>
      <c r="BP12" s="329">
        <v>0.7376781</v>
      </c>
      <c r="BQ12" s="329">
        <v>0.66836629999999997</v>
      </c>
      <c r="BR12" s="329">
        <v>0.6788632</v>
      </c>
      <c r="BS12" s="329">
        <v>0.66099319999999995</v>
      </c>
      <c r="BT12" s="329">
        <v>0.66367810000000005</v>
      </c>
      <c r="BU12" s="329">
        <v>0.6838419</v>
      </c>
      <c r="BV12" s="329">
        <v>0.74534599999999995</v>
      </c>
    </row>
    <row r="13" spans="1:74" ht="12" customHeight="1" x14ac:dyDescent="0.25">
      <c r="A13" s="532"/>
      <c r="B13" s="167" t="s">
        <v>354</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330"/>
      <c r="BC13" s="330"/>
      <c r="BD13" s="330"/>
      <c r="BE13" s="330"/>
      <c r="BF13" s="330"/>
      <c r="BG13" s="330"/>
      <c r="BH13" s="330"/>
      <c r="BI13" s="330"/>
      <c r="BJ13" s="330"/>
      <c r="BK13" s="330"/>
      <c r="BL13" s="330"/>
      <c r="BM13" s="330"/>
      <c r="BN13" s="330"/>
      <c r="BO13" s="330"/>
      <c r="BP13" s="330"/>
      <c r="BQ13" s="330"/>
      <c r="BR13" s="330"/>
      <c r="BS13" s="330"/>
      <c r="BT13" s="330"/>
      <c r="BU13" s="330"/>
      <c r="BV13" s="330"/>
    </row>
    <row r="14" spans="1:74" ht="12" customHeight="1" x14ac:dyDescent="0.25">
      <c r="A14" s="532" t="s">
        <v>973</v>
      </c>
      <c r="B14" s="533" t="s">
        <v>1033</v>
      </c>
      <c r="C14" s="263">
        <v>7.2637480000000004E-2</v>
      </c>
      <c r="D14" s="263">
        <v>6.6229024999999997E-2</v>
      </c>
      <c r="E14" s="263">
        <v>7.2299721999999997E-2</v>
      </c>
      <c r="F14" s="263">
        <v>6.8476586000000006E-2</v>
      </c>
      <c r="G14" s="263">
        <v>7.2294540000000004E-2</v>
      </c>
      <c r="H14" s="263">
        <v>7.1296266999999997E-2</v>
      </c>
      <c r="I14" s="263">
        <v>7.4606097999999996E-2</v>
      </c>
      <c r="J14" s="263">
        <v>7.5373009000000005E-2</v>
      </c>
      <c r="K14" s="263">
        <v>6.8472219000000001E-2</v>
      </c>
      <c r="L14" s="263">
        <v>7.2349464000000002E-2</v>
      </c>
      <c r="M14" s="263">
        <v>7.0413608000000003E-2</v>
      </c>
      <c r="N14" s="263">
        <v>7.0785864000000004E-2</v>
      </c>
      <c r="O14" s="263">
        <v>7.0153872000000006E-2</v>
      </c>
      <c r="P14" s="263">
        <v>6.3485331000000006E-2</v>
      </c>
      <c r="Q14" s="263">
        <v>6.8586227999999999E-2</v>
      </c>
      <c r="R14" s="263">
        <v>6.8966341E-2</v>
      </c>
      <c r="S14" s="263">
        <v>7.2293118000000003E-2</v>
      </c>
      <c r="T14" s="263">
        <v>7.0915046999999995E-2</v>
      </c>
      <c r="U14" s="263">
        <v>7.2376734999999998E-2</v>
      </c>
      <c r="V14" s="263">
        <v>7.0974086000000006E-2</v>
      </c>
      <c r="W14" s="263">
        <v>6.4984178000000004E-2</v>
      </c>
      <c r="X14" s="263">
        <v>6.8767954000000006E-2</v>
      </c>
      <c r="Y14" s="263">
        <v>6.9604830000000006E-2</v>
      </c>
      <c r="Z14" s="263">
        <v>7.3875534000000007E-2</v>
      </c>
      <c r="AA14" s="263">
        <v>7.3865770999999997E-2</v>
      </c>
      <c r="AB14" s="263">
        <v>6.7647374999999996E-2</v>
      </c>
      <c r="AC14" s="263">
        <v>6.5207065999999994E-2</v>
      </c>
      <c r="AD14" s="263">
        <v>3.7724531999999998E-2</v>
      </c>
      <c r="AE14" s="263">
        <v>4.6906284999999999E-2</v>
      </c>
      <c r="AF14" s="263">
        <v>5.7481765999999997E-2</v>
      </c>
      <c r="AG14" s="263">
        <v>6.3542210000000002E-2</v>
      </c>
      <c r="AH14" s="263">
        <v>6.2937717000000004E-2</v>
      </c>
      <c r="AI14" s="263">
        <v>6.1526271E-2</v>
      </c>
      <c r="AJ14" s="263">
        <v>6.5532831999999999E-2</v>
      </c>
      <c r="AK14" s="263">
        <v>6.6161330000000004E-2</v>
      </c>
      <c r="AL14" s="263">
        <v>6.6603605999999996E-2</v>
      </c>
      <c r="AM14" s="263">
        <v>6.3691237999999997E-2</v>
      </c>
      <c r="AN14" s="263">
        <v>5.0615849999999997E-2</v>
      </c>
      <c r="AO14" s="263">
        <v>6.4772805000000003E-2</v>
      </c>
      <c r="AP14" s="263">
        <v>6.2308545999999999E-2</v>
      </c>
      <c r="AQ14" s="263">
        <v>6.8947701E-2</v>
      </c>
      <c r="AR14" s="263">
        <v>6.7722234000000006E-2</v>
      </c>
      <c r="AS14" s="263">
        <v>6.9386913999999994E-2</v>
      </c>
      <c r="AT14" s="263">
        <v>6.4267884999999997E-2</v>
      </c>
      <c r="AU14" s="263">
        <v>6.2037307E-2</v>
      </c>
      <c r="AV14" s="263">
        <v>7.1073844999999997E-2</v>
      </c>
      <c r="AW14" s="263">
        <v>7.1497285999999993E-2</v>
      </c>
      <c r="AX14" s="263">
        <v>7.3015486000000004E-2</v>
      </c>
      <c r="AY14" s="263">
        <v>6.9544999999999996E-2</v>
      </c>
      <c r="AZ14" s="263">
        <v>6.3843399999999995E-2</v>
      </c>
      <c r="BA14" s="263">
        <v>6.73565E-2</v>
      </c>
      <c r="BB14" s="329">
        <v>6.3659999999999994E-2</v>
      </c>
      <c r="BC14" s="329">
        <v>6.8575800000000006E-2</v>
      </c>
      <c r="BD14" s="329">
        <v>6.7245200000000005E-2</v>
      </c>
      <c r="BE14" s="329">
        <v>6.9581500000000004E-2</v>
      </c>
      <c r="BF14" s="329">
        <v>6.9371699999999994E-2</v>
      </c>
      <c r="BG14" s="329">
        <v>6.5942899999999999E-2</v>
      </c>
      <c r="BH14" s="329">
        <v>6.77537E-2</v>
      </c>
      <c r="BI14" s="329">
        <v>6.8407899999999994E-2</v>
      </c>
      <c r="BJ14" s="329">
        <v>7.0443400000000003E-2</v>
      </c>
      <c r="BK14" s="329">
        <v>6.7605700000000005E-2</v>
      </c>
      <c r="BL14" s="329">
        <v>6.0729199999999997E-2</v>
      </c>
      <c r="BM14" s="329">
        <v>6.6294699999999998E-2</v>
      </c>
      <c r="BN14" s="329">
        <v>6.5445600000000007E-2</v>
      </c>
      <c r="BO14" s="329">
        <v>6.9695900000000005E-2</v>
      </c>
      <c r="BP14" s="329">
        <v>6.8014699999999997E-2</v>
      </c>
      <c r="BQ14" s="329">
        <v>6.9403500000000007E-2</v>
      </c>
      <c r="BR14" s="329">
        <v>6.8987099999999996E-2</v>
      </c>
      <c r="BS14" s="329">
        <v>6.5937700000000002E-2</v>
      </c>
      <c r="BT14" s="329">
        <v>6.8310700000000002E-2</v>
      </c>
      <c r="BU14" s="329">
        <v>6.9363900000000006E-2</v>
      </c>
      <c r="BV14" s="329">
        <v>7.1541499999999994E-2</v>
      </c>
    </row>
    <row r="15" spans="1:74" ht="12" customHeight="1" x14ac:dyDescent="0.25">
      <c r="A15" s="532" t="s">
        <v>609</v>
      </c>
      <c r="B15" s="533" t="s">
        <v>457</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3.5573799999999997E-4</v>
      </c>
      <c r="AB15" s="263">
        <v>3.3278700000000002E-4</v>
      </c>
      <c r="AC15" s="263">
        <v>3.5573799999999997E-4</v>
      </c>
      <c r="AD15" s="263">
        <v>3.4426200000000002E-4</v>
      </c>
      <c r="AE15" s="263">
        <v>3.5573799999999997E-4</v>
      </c>
      <c r="AF15" s="263">
        <v>3.4426200000000002E-4</v>
      </c>
      <c r="AG15" s="263">
        <v>3.5573799999999997E-4</v>
      </c>
      <c r="AH15" s="263">
        <v>3.5573799999999997E-4</v>
      </c>
      <c r="AI15" s="263">
        <v>3.4426200000000002E-4</v>
      </c>
      <c r="AJ15" s="263">
        <v>3.5573799999999997E-4</v>
      </c>
      <c r="AK15" s="263">
        <v>3.4426200000000002E-4</v>
      </c>
      <c r="AL15" s="263">
        <v>3.5573799999999997E-4</v>
      </c>
      <c r="AM15" s="263">
        <v>3.5671200000000002E-4</v>
      </c>
      <c r="AN15" s="263">
        <v>3.2219200000000001E-4</v>
      </c>
      <c r="AO15" s="263">
        <v>3.5671200000000002E-4</v>
      </c>
      <c r="AP15" s="263">
        <v>3.4520500000000001E-4</v>
      </c>
      <c r="AQ15" s="263">
        <v>3.5671200000000002E-4</v>
      </c>
      <c r="AR15" s="263">
        <v>3.4520500000000001E-4</v>
      </c>
      <c r="AS15" s="263">
        <v>3.5671200000000002E-4</v>
      </c>
      <c r="AT15" s="263">
        <v>3.5671200000000002E-4</v>
      </c>
      <c r="AU15" s="263">
        <v>3.4520500000000001E-4</v>
      </c>
      <c r="AV15" s="263">
        <v>3.5671200000000002E-4</v>
      </c>
      <c r="AW15" s="263">
        <v>3.4520500000000001E-4</v>
      </c>
      <c r="AX15" s="263">
        <v>3.5671200000000002E-4</v>
      </c>
      <c r="AY15" s="263">
        <v>3.4938900000000003E-4</v>
      </c>
      <c r="AZ15" s="263">
        <v>3.5186199999999999E-4</v>
      </c>
      <c r="BA15" s="263">
        <v>3.5142099999999998E-4</v>
      </c>
      <c r="BB15" s="329">
        <v>3.5198599999999999E-4</v>
      </c>
      <c r="BC15" s="329">
        <v>3.5155599999999999E-4</v>
      </c>
      <c r="BD15" s="329">
        <v>3.5213399999999999E-4</v>
      </c>
      <c r="BE15" s="329">
        <v>3.51718E-4</v>
      </c>
      <c r="BF15" s="329">
        <v>3.51264E-4</v>
      </c>
      <c r="BG15" s="329">
        <v>3.5181399999999999E-4</v>
      </c>
      <c r="BH15" s="329">
        <v>3.5136899999999998E-4</v>
      </c>
      <c r="BI15" s="329">
        <v>3.5192999999999997E-4</v>
      </c>
      <c r="BJ15" s="329">
        <v>3.5149500000000001E-4</v>
      </c>
      <c r="BK15" s="329">
        <v>3.5168599999999998E-4</v>
      </c>
      <c r="BL15" s="329">
        <v>3.5167E-4</v>
      </c>
      <c r="BM15" s="329">
        <v>3.5169299999999998E-4</v>
      </c>
      <c r="BN15" s="329">
        <v>3.5166599999999999E-4</v>
      </c>
      <c r="BO15" s="329">
        <v>3.5167599999999999E-4</v>
      </c>
      <c r="BP15" s="329">
        <v>3.5163499999999999E-4</v>
      </c>
      <c r="BQ15" s="329">
        <v>3.5162700000000003E-4</v>
      </c>
      <c r="BR15" s="329">
        <v>3.5166E-4</v>
      </c>
      <c r="BS15" s="329">
        <v>3.51646E-4</v>
      </c>
      <c r="BT15" s="329">
        <v>3.5167100000000001E-4</v>
      </c>
      <c r="BU15" s="329">
        <v>3.5164799999999998E-4</v>
      </c>
      <c r="BV15" s="329">
        <v>3.5166199999999998E-4</v>
      </c>
    </row>
    <row r="16" spans="1:74" ht="12" customHeight="1" x14ac:dyDescent="0.25">
      <c r="A16" s="532" t="s">
        <v>610</v>
      </c>
      <c r="B16" s="533" t="s">
        <v>49</v>
      </c>
      <c r="C16" s="263">
        <v>7.57374E-4</v>
      </c>
      <c r="D16" s="263">
        <v>8.1329000000000004E-4</v>
      </c>
      <c r="E16" s="263">
        <v>7.9245800000000001E-4</v>
      </c>
      <c r="F16" s="263">
        <v>9.2554099999999999E-4</v>
      </c>
      <c r="G16" s="263">
        <v>9.2219299999999997E-4</v>
      </c>
      <c r="H16" s="263">
        <v>6.7516099999999997E-4</v>
      </c>
      <c r="I16" s="263">
        <v>7.0638299999999999E-4</v>
      </c>
      <c r="J16" s="263">
        <v>8.3010899999999999E-4</v>
      </c>
      <c r="K16" s="263">
        <v>8.2216400000000001E-4</v>
      </c>
      <c r="L16" s="263">
        <v>9.7953499999999991E-4</v>
      </c>
      <c r="M16" s="263">
        <v>1.056193E-3</v>
      </c>
      <c r="N16" s="263">
        <v>1.180328E-3</v>
      </c>
      <c r="O16" s="263">
        <v>1.1011250000000001E-3</v>
      </c>
      <c r="P16" s="263">
        <v>8.3452999999999999E-4</v>
      </c>
      <c r="Q16" s="263">
        <v>9.5877500000000004E-4</v>
      </c>
      <c r="R16" s="263">
        <v>9.4453500000000004E-4</v>
      </c>
      <c r="S16" s="263">
        <v>9.2494099999999998E-4</v>
      </c>
      <c r="T16" s="263">
        <v>8.4384100000000001E-4</v>
      </c>
      <c r="U16" s="263">
        <v>6.3593799999999995E-4</v>
      </c>
      <c r="V16" s="263">
        <v>5.2822399999999999E-4</v>
      </c>
      <c r="W16" s="263">
        <v>4.6715199999999998E-4</v>
      </c>
      <c r="X16" s="263">
        <v>5.6067599999999997E-4</v>
      </c>
      <c r="Y16" s="263">
        <v>5.9371100000000002E-4</v>
      </c>
      <c r="Z16" s="263">
        <v>8.0910599999999997E-4</v>
      </c>
      <c r="AA16" s="263">
        <v>8.92007E-4</v>
      </c>
      <c r="AB16" s="263">
        <v>9.5085199999999997E-4</v>
      </c>
      <c r="AC16" s="263">
        <v>1.0796270000000001E-3</v>
      </c>
      <c r="AD16" s="263">
        <v>9.7625999999999995E-4</v>
      </c>
      <c r="AE16" s="263">
        <v>8.9405599999999995E-4</v>
      </c>
      <c r="AF16" s="263">
        <v>6.40045E-4</v>
      </c>
      <c r="AG16" s="263">
        <v>5.5797599999999996E-4</v>
      </c>
      <c r="AH16" s="263">
        <v>5.44909E-4</v>
      </c>
      <c r="AI16" s="263">
        <v>4.7163000000000001E-4</v>
      </c>
      <c r="AJ16" s="263">
        <v>4.6346799999999997E-4</v>
      </c>
      <c r="AK16" s="263">
        <v>5.8508200000000001E-4</v>
      </c>
      <c r="AL16" s="263">
        <v>7.2513799999999995E-4</v>
      </c>
      <c r="AM16" s="263">
        <v>7.8041500000000001E-4</v>
      </c>
      <c r="AN16" s="263">
        <v>6.4730300000000001E-4</v>
      </c>
      <c r="AO16" s="263">
        <v>7.4114999999999999E-4</v>
      </c>
      <c r="AP16" s="263">
        <v>7.1125599999999995E-4</v>
      </c>
      <c r="AQ16" s="263">
        <v>7.0777199999999996E-4</v>
      </c>
      <c r="AR16" s="263">
        <v>6.5788900000000004E-4</v>
      </c>
      <c r="AS16" s="263">
        <v>6.8112000000000001E-4</v>
      </c>
      <c r="AT16" s="263">
        <v>6.8473299999999998E-4</v>
      </c>
      <c r="AU16" s="263">
        <v>6.4873100000000005E-4</v>
      </c>
      <c r="AV16" s="263">
        <v>6.7078000000000005E-4</v>
      </c>
      <c r="AW16" s="263">
        <v>6.9968000000000005E-4</v>
      </c>
      <c r="AX16" s="263">
        <v>7.4529800000000003E-4</v>
      </c>
      <c r="AY16" s="263">
        <v>7.9221399999999996E-4</v>
      </c>
      <c r="AZ16" s="263">
        <v>6.5708900000000002E-4</v>
      </c>
      <c r="BA16" s="263">
        <v>7.5235600000000003E-4</v>
      </c>
      <c r="BB16" s="329">
        <v>7.2201000000000003E-4</v>
      </c>
      <c r="BC16" s="329">
        <v>7.1847299999999996E-4</v>
      </c>
      <c r="BD16" s="329">
        <v>6.6783499999999998E-4</v>
      </c>
      <c r="BE16" s="329">
        <v>6.9141799999999996E-4</v>
      </c>
      <c r="BF16" s="329">
        <v>6.9508600000000003E-4</v>
      </c>
      <c r="BG16" s="329">
        <v>6.5853999999999999E-4</v>
      </c>
      <c r="BH16" s="329">
        <v>6.8092200000000004E-4</v>
      </c>
      <c r="BI16" s="329">
        <v>7.1025899999999998E-4</v>
      </c>
      <c r="BJ16" s="329">
        <v>7.5656599999999997E-4</v>
      </c>
      <c r="BK16" s="329">
        <v>7.4838200000000002E-4</v>
      </c>
      <c r="BL16" s="329">
        <v>6.5709099999999995E-4</v>
      </c>
      <c r="BM16" s="329">
        <v>7.5235600000000003E-4</v>
      </c>
      <c r="BN16" s="329">
        <v>7.2201000000000003E-4</v>
      </c>
      <c r="BO16" s="329">
        <v>7.1847299999999996E-4</v>
      </c>
      <c r="BP16" s="329">
        <v>6.6783499999999998E-4</v>
      </c>
      <c r="BQ16" s="329">
        <v>6.9141799999999996E-4</v>
      </c>
      <c r="BR16" s="329">
        <v>6.9508600000000003E-4</v>
      </c>
      <c r="BS16" s="329">
        <v>6.5853999999999999E-4</v>
      </c>
      <c r="BT16" s="329">
        <v>6.8092200000000004E-4</v>
      </c>
      <c r="BU16" s="329">
        <v>7.1025899999999998E-4</v>
      </c>
      <c r="BV16" s="329">
        <v>7.5656599999999997E-4</v>
      </c>
    </row>
    <row r="17" spans="1:74" ht="12" customHeight="1" x14ac:dyDescent="0.25">
      <c r="A17" s="532" t="s">
        <v>1028</v>
      </c>
      <c r="B17" s="533" t="s">
        <v>1027</v>
      </c>
      <c r="C17" s="263">
        <v>1.3551973144E-3</v>
      </c>
      <c r="D17" s="263">
        <v>1.4369252789E-3</v>
      </c>
      <c r="E17" s="263">
        <v>2.0474767177999999E-3</v>
      </c>
      <c r="F17" s="263">
        <v>2.2310728707000001E-3</v>
      </c>
      <c r="G17" s="263">
        <v>2.4710395167E-3</v>
      </c>
      <c r="H17" s="263">
        <v>2.4870666626000001E-3</v>
      </c>
      <c r="I17" s="263">
        <v>2.5656001335999999E-3</v>
      </c>
      <c r="J17" s="263">
        <v>2.4879054322999999E-3</v>
      </c>
      <c r="K17" s="263">
        <v>2.2476545958999999E-3</v>
      </c>
      <c r="L17" s="263">
        <v>2.0385671064000002E-3</v>
      </c>
      <c r="M17" s="263">
        <v>1.6083880301999999E-3</v>
      </c>
      <c r="N17" s="263">
        <v>1.4522843187000001E-3</v>
      </c>
      <c r="O17" s="263">
        <v>1.5296496962000001E-3</v>
      </c>
      <c r="P17" s="263">
        <v>1.6248702468E-3</v>
      </c>
      <c r="Q17" s="263">
        <v>2.3260542301E-3</v>
      </c>
      <c r="R17" s="263">
        <v>2.5444991874999999E-3</v>
      </c>
      <c r="S17" s="263">
        <v>2.8242096276999999E-3</v>
      </c>
      <c r="T17" s="263">
        <v>2.8513817836E-3</v>
      </c>
      <c r="U17" s="263">
        <v>2.9454131961E-3</v>
      </c>
      <c r="V17" s="263">
        <v>2.8514498624000002E-3</v>
      </c>
      <c r="W17" s="263">
        <v>2.5765632785E-3</v>
      </c>
      <c r="X17" s="263">
        <v>2.3286915438000002E-3</v>
      </c>
      <c r="Y17" s="263">
        <v>1.8124197430000001E-3</v>
      </c>
      <c r="Z17" s="263">
        <v>1.6273652675E-3</v>
      </c>
      <c r="AA17" s="263">
        <v>1.7465477839E-3</v>
      </c>
      <c r="AB17" s="263">
        <v>1.9377084446000001E-3</v>
      </c>
      <c r="AC17" s="263">
        <v>2.6641876949000001E-3</v>
      </c>
      <c r="AD17" s="263">
        <v>2.8874370243999999E-3</v>
      </c>
      <c r="AE17" s="263">
        <v>3.2132035725000001E-3</v>
      </c>
      <c r="AF17" s="263">
        <v>3.2649737338999998E-3</v>
      </c>
      <c r="AG17" s="263">
        <v>3.4085923717E-3</v>
      </c>
      <c r="AH17" s="263">
        <v>3.2844328954000001E-3</v>
      </c>
      <c r="AI17" s="263">
        <v>2.9396503877E-3</v>
      </c>
      <c r="AJ17" s="263">
        <v>2.6608030914000002E-3</v>
      </c>
      <c r="AK17" s="263">
        <v>2.0679871341999999E-3</v>
      </c>
      <c r="AL17" s="263">
        <v>1.8540949382E-3</v>
      </c>
      <c r="AM17" s="263">
        <v>1.9780662964000001E-3</v>
      </c>
      <c r="AN17" s="263">
        <v>2.1038801348E-3</v>
      </c>
      <c r="AO17" s="263">
        <v>3.0271254226999999E-3</v>
      </c>
      <c r="AP17" s="263">
        <v>3.2884380527E-3</v>
      </c>
      <c r="AQ17" s="263">
        <v>3.6269081175999999E-3</v>
      </c>
      <c r="AR17" s="263">
        <v>3.6292217166999999E-3</v>
      </c>
      <c r="AS17" s="263">
        <v>3.7241641195999999E-3</v>
      </c>
      <c r="AT17" s="263">
        <v>3.6186149178000001E-3</v>
      </c>
      <c r="AU17" s="263">
        <v>3.3041281728999998E-3</v>
      </c>
      <c r="AV17" s="263">
        <v>2.9683392343999998E-3</v>
      </c>
      <c r="AW17" s="263">
        <v>2.320167375E-3</v>
      </c>
      <c r="AX17" s="263">
        <v>2.0541641966E-3</v>
      </c>
      <c r="AY17" s="263">
        <v>2.1754025123000001E-3</v>
      </c>
      <c r="AZ17" s="263">
        <v>2.3127099999999999E-3</v>
      </c>
      <c r="BA17" s="263">
        <v>3.2511599999999999E-3</v>
      </c>
      <c r="BB17" s="329">
        <v>3.51258E-3</v>
      </c>
      <c r="BC17" s="329">
        <v>3.86609E-3</v>
      </c>
      <c r="BD17" s="329">
        <v>3.8708700000000002E-3</v>
      </c>
      <c r="BE17" s="329">
        <v>3.9979600000000001E-3</v>
      </c>
      <c r="BF17" s="329">
        <v>3.8752999999999999E-3</v>
      </c>
      <c r="BG17" s="329">
        <v>3.5013800000000001E-3</v>
      </c>
      <c r="BH17" s="329">
        <v>3.19273E-3</v>
      </c>
      <c r="BI17" s="329">
        <v>2.50987E-3</v>
      </c>
      <c r="BJ17" s="329">
        <v>2.26435E-3</v>
      </c>
      <c r="BK17" s="329">
        <v>2.3890199999999999E-3</v>
      </c>
      <c r="BL17" s="329">
        <v>2.54287E-3</v>
      </c>
      <c r="BM17" s="329">
        <v>3.5667199999999998E-3</v>
      </c>
      <c r="BN17" s="329">
        <v>3.8550899999999998E-3</v>
      </c>
      <c r="BO17" s="329">
        <v>4.2440799999999999E-3</v>
      </c>
      <c r="BP17" s="329">
        <v>4.2558500000000003E-3</v>
      </c>
      <c r="BQ17" s="329">
        <v>4.3960700000000002E-3</v>
      </c>
      <c r="BR17" s="329">
        <v>4.2625900000000001E-3</v>
      </c>
      <c r="BS17" s="329">
        <v>3.8528E-3</v>
      </c>
      <c r="BT17" s="329">
        <v>3.5134699999999999E-3</v>
      </c>
      <c r="BU17" s="329">
        <v>2.7615399999999998E-3</v>
      </c>
      <c r="BV17" s="329">
        <v>2.4887199999999998E-3</v>
      </c>
    </row>
    <row r="18" spans="1:74" ht="12" customHeight="1" x14ac:dyDescent="0.25">
      <c r="A18" s="532" t="s">
        <v>20</v>
      </c>
      <c r="B18" s="533" t="s">
        <v>823</v>
      </c>
      <c r="C18" s="263">
        <v>1.4977336000000001E-2</v>
      </c>
      <c r="D18" s="263">
        <v>1.3523524E-2</v>
      </c>
      <c r="E18" s="263">
        <v>1.4919276E-2</v>
      </c>
      <c r="F18" s="263">
        <v>1.4130258999999999E-2</v>
      </c>
      <c r="G18" s="263">
        <v>1.3776906E-2</v>
      </c>
      <c r="H18" s="263">
        <v>1.2192289E-2</v>
      </c>
      <c r="I18" s="263">
        <v>1.2767066000000001E-2</v>
      </c>
      <c r="J18" s="263">
        <v>1.2900636E-2</v>
      </c>
      <c r="K18" s="263">
        <v>1.2403058999999999E-2</v>
      </c>
      <c r="L18" s="263">
        <v>1.4498676E-2</v>
      </c>
      <c r="M18" s="263">
        <v>1.4304829E-2</v>
      </c>
      <c r="N18" s="263">
        <v>1.5008316000000001E-2</v>
      </c>
      <c r="O18" s="263">
        <v>1.4048366E-2</v>
      </c>
      <c r="P18" s="263">
        <v>1.2832903999999999E-2</v>
      </c>
      <c r="Q18" s="263">
        <v>1.3746346E-2</v>
      </c>
      <c r="R18" s="263">
        <v>1.2627509E-2</v>
      </c>
      <c r="S18" s="263">
        <v>1.2539405999999999E-2</v>
      </c>
      <c r="T18" s="263">
        <v>1.2467328999999999E-2</v>
      </c>
      <c r="U18" s="263">
        <v>1.2333146E-2</v>
      </c>
      <c r="V18" s="263">
        <v>1.2443546E-2</v>
      </c>
      <c r="W18" s="263">
        <v>1.1739708999999999E-2</v>
      </c>
      <c r="X18" s="263">
        <v>1.3533455999999999E-2</v>
      </c>
      <c r="Y18" s="263">
        <v>1.3483248999999999E-2</v>
      </c>
      <c r="Z18" s="263">
        <v>1.3998475999999999E-2</v>
      </c>
      <c r="AA18" s="263">
        <v>1.4441806E-2</v>
      </c>
      <c r="AB18" s="263">
        <v>1.3272694999999999E-2</v>
      </c>
      <c r="AC18" s="263">
        <v>1.3912946000000001E-2</v>
      </c>
      <c r="AD18" s="263">
        <v>1.33612E-2</v>
      </c>
      <c r="AE18" s="263">
        <v>1.3501025999999999E-2</v>
      </c>
      <c r="AF18" s="263">
        <v>1.227987E-2</v>
      </c>
      <c r="AG18" s="263">
        <v>1.2632936000000001E-2</v>
      </c>
      <c r="AH18" s="263">
        <v>1.2759316E-2</v>
      </c>
      <c r="AI18" s="263">
        <v>1.1965989999999999E-2</v>
      </c>
      <c r="AJ18" s="263">
        <v>1.3809586E-2</v>
      </c>
      <c r="AK18" s="263">
        <v>1.3555370000000001E-2</v>
      </c>
      <c r="AL18" s="263">
        <v>1.4188226E-2</v>
      </c>
      <c r="AM18" s="263">
        <v>1.4596415999999999E-2</v>
      </c>
      <c r="AN18" s="263">
        <v>1.2770324E-2</v>
      </c>
      <c r="AO18" s="263">
        <v>1.4186005999999999E-2</v>
      </c>
      <c r="AP18" s="263">
        <v>1.3618239000000001E-2</v>
      </c>
      <c r="AQ18" s="263">
        <v>1.3985446E-2</v>
      </c>
      <c r="AR18" s="263">
        <v>1.1920419E-2</v>
      </c>
      <c r="AS18" s="263">
        <v>1.2395466000000001E-2</v>
      </c>
      <c r="AT18" s="263">
        <v>1.2557696E-2</v>
      </c>
      <c r="AU18" s="263">
        <v>1.2179479E-2</v>
      </c>
      <c r="AV18" s="263">
        <v>1.3988396E-2</v>
      </c>
      <c r="AW18" s="263">
        <v>1.3797228999999999E-2</v>
      </c>
      <c r="AX18" s="263">
        <v>1.4491166E-2</v>
      </c>
      <c r="AY18" s="263">
        <v>1.38867E-2</v>
      </c>
      <c r="AZ18" s="263">
        <v>1.23515E-2</v>
      </c>
      <c r="BA18" s="263">
        <v>1.3964300000000001E-2</v>
      </c>
      <c r="BB18" s="329">
        <v>1.34996E-2</v>
      </c>
      <c r="BC18" s="329">
        <v>1.36218E-2</v>
      </c>
      <c r="BD18" s="329">
        <v>1.2355100000000001E-2</v>
      </c>
      <c r="BE18" s="329">
        <v>1.30746E-2</v>
      </c>
      <c r="BF18" s="329">
        <v>1.3205100000000001E-2</v>
      </c>
      <c r="BG18" s="329">
        <v>1.2798500000000001E-2</v>
      </c>
      <c r="BH18" s="329">
        <v>1.37991E-2</v>
      </c>
      <c r="BI18" s="329">
        <v>1.3575E-2</v>
      </c>
      <c r="BJ18" s="329">
        <v>1.4241200000000001E-2</v>
      </c>
      <c r="BK18" s="329">
        <v>1.39083E-2</v>
      </c>
      <c r="BL18" s="329">
        <v>1.2359500000000001E-2</v>
      </c>
      <c r="BM18" s="329">
        <v>1.40144E-2</v>
      </c>
      <c r="BN18" s="329">
        <v>1.3573200000000001E-2</v>
      </c>
      <c r="BO18" s="329">
        <v>1.3708E-2</v>
      </c>
      <c r="BP18" s="329">
        <v>1.2446499999999999E-2</v>
      </c>
      <c r="BQ18" s="329">
        <v>1.31545E-2</v>
      </c>
      <c r="BR18" s="329">
        <v>1.3242500000000001E-2</v>
      </c>
      <c r="BS18" s="329">
        <v>1.27907E-2</v>
      </c>
      <c r="BT18" s="329">
        <v>1.37351E-2</v>
      </c>
      <c r="BU18" s="329">
        <v>1.35201E-2</v>
      </c>
      <c r="BV18" s="329">
        <v>1.41975E-2</v>
      </c>
    </row>
    <row r="19" spans="1:74" ht="12" customHeight="1" x14ac:dyDescent="0.25">
      <c r="A19" s="499" t="s">
        <v>51</v>
      </c>
      <c r="B19" s="533" t="s">
        <v>1032</v>
      </c>
      <c r="C19" s="263">
        <v>0.123529974</v>
      </c>
      <c r="D19" s="263">
        <v>0.110725243</v>
      </c>
      <c r="E19" s="263">
        <v>0.121434874</v>
      </c>
      <c r="F19" s="263">
        <v>0.114695504</v>
      </c>
      <c r="G19" s="263">
        <v>0.120343494</v>
      </c>
      <c r="H19" s="263">
        <v>0.117504834</v>
      </c>
      <c r="I19" s="263">
        <v>0.123662354</v>
      </c>
      <c r="J19" s="263">
        <v>0.122930554</v>
      </c>
      <c r="K19" s="263">
        <v>0.114811424</v>
      </c>
      <c r="L19" s="263">
        <v>0.11845014399999999</v>
      </c>
      <c r="M19" s="263">
        <v>0.11773834399999999</v>
      </c>
      <c r="N19" s="263">
        <v>0.12617325400000001</v>
      </c>
      <c r="O19" s="263">
        <v>0.12349460399999999</v>
      </c>
      <c r="P19" s="263">
        <v>0.111666153</v>
      </c>
      <c r="Q19" s="263">
        <v>0.119877434</v>
      </c>
      <c r="R19" s="263">
        <v>0.112582374</v>
      </c>
      <c r="S19" s="263">
        <v>0.116043704</v>
      </c>
      <c r="T19" s="263">
        <v>0.11448169399999999</v>
      </c>
      <c r="U19" s="263">
        <v>0.120255554</v>
      </c>
      <c r="V19" s="263">
        <v>0.120736014</v>
      </c>
      <c r="W19" s="263">
        <v>0.11342126399999999</v>
      </c>
      <c r="X19" s="263">
        <v>0.11684963399999999</v>
      </c>
      <c r="Y19" s="263">
        <v>0.116535894</v>
      </c>
      <c r="Z19" s="263">
        <v>0.12103850400000001</v>
      </c>
      <c r="AA19" s="263">
        <v>0.120011756</v>
      </c>
      <c r="AB19" s="263">
        <v>0.112983205</v>
      </c>
      <c r="AC19" s="263">
        <v>0.11767021599999999</v>
      </c>
      <c r="AD19" s="263">
        <v>0.11148804499999999</v>
      </c>
      <c r="AE19" s="263">
        <v>0.11392590599999999</v>
      </c>
      <c r="AF19" s="263">
        <v>0.108187345</v>
      </c>
      <c r="AG19" s="263">
        <v>0.110180156</v>
      </c>
      <c r="AH19" s="263">
        <v>0.111215706</v>
      </c>
      <c r="AI19" s="263">
        <v>0.107635325</v>
      </c>
      <c r="AJ19" s="263">
        <v>0.112411396</v>
      </c>
      <c r="AK19" s="263">
        <v>0.112062895</v>
      </c>
      <c r="AL19" s="263">
        <v>0.117785766</v>
      </c>
      <c r="AM19" s="263">
        <v>0.117477574</v>
      </c>
      <c r="AN19" s="263">
        <v>0.102824493</v>
      </c>
      <c r="AO19" s="263">
        <v>0.112221734</v>
      </c>
      <c r="AP19" s="263">
        <v>0.109820984</v>
      </c>
      <c r="AQ19" s="263">
        <v>0.117404754</v>
      </c>
      <c r="AR19" s="263">
        <v>0.11137045399999999</v>
      </c>
      <c r="AS19" s="263">
        <v>0.11864936399999999</v>
      </c>
      <c r="AT19" s="263">
        <v>0.112889674</v>
      </c>
      <c r="AU19" s="263">
        <v>0.111573584</v>
      </c>
      <c r="AV19" s="263">
        <v>0.110782924</v>
      </c>
      <c r="AW19" s="263">
        <v>0.106855244</v>
      </c>
      <c r="AX19" s="263">
        <v>0.11013714400000001</v>
      </c>
      <c r="AY19" s="263">
        <v>0.114339</v>
      </c>
      <c r="AZ19" s="263">
        <v>0.1021439</v>
      </c>
      <c r="BA19" s="263">
        <v>0.1117822</v>
      </c>
      <c r="BB19" s="329">
        <v>0.1113056</v>
      </c>
      <c r="BC19" s="329">
        <v>0.11413189999999999</v>
      </c>
      <c r="BD19" s="329">
        <v>0.1139368</v>
      </c>
      <c r="BE19" s="329">
        <v>0.1206686</v>
      </c>
      <c r="BF19" s="329">
        <v>0.11952309999999999</v>
      </c>
      <c r="BG19" s="329">
        <v>0.1155481</v>
      </c>
      <c r="BH19" s="329">
        <v>0.12004769999999999</v>
      </c>
      <c r="BI19" s="329">
        <v>0.1170211</v>
      </c>
      <c r="BJ19" s="329">
        <v>0.1224214</v>
      </c>
      <c r="BK19" s="329">
        <v>0.1222882</v>
      </c>
      <c r="BL19" s="329">
        <v>0.11003400000000001</v>
      </c>
      <c r="BM19" s="329">
        <v>0.1169626</v>
      </c>
      <c r="BN19" s="329">
        <v>0.11482390000000001</v>
      </c>
      <c r="BO19" s="329">
        <v>0.1166215</v>
      </c>
      <c r="BP19" s="329">
        <v>0.1157955</v>
      </c>
      <c r="BQ19" s="329">
        <v>0.12216109999999999</v>
      </c>
      <c r="BR19" s="329">
        <v>0.1207949</v>
      </c>
      <c r="BS19" s="329">
        <v>0.11668389999999999</v>
      </c>
      <c r="BT19" s="329">
        <v>0.121086</v>
      </c>
      <c r="BU19" s="329">
        <v>0.11799510000000001</v>
      </c>
      <c r="BV19" s="329">
        <v>0.1233527</v>
      </c>
    </row>
    <row r="20" spans="1:74" ht="12" customHeight="1" x14ac:dyDescent="0.25">
      <c r="A20" s="532" t="s">
        <v>19</v>
      </c>
      <c r="B20" s="533" t="s">
        <v>1394</v>
      </c>
      <c r="C20" s="263">
        <v>0.21517118555</v>
      </c>
      <c r="D20" s="263">
        <v>0.1943735368</v>
      </c>
      <c r="E20" s="263">
        <v>0.21339571676999999</v>
      </c>
      <c r="F20" s="263">
        <v>0.20225027828</v>
      </c>
      <c r="G20" s="263">
        <v>0.21183720379000001</v>
      </c>
      <c r="H20" s="263">
        <v>0.20607892057999999</v>
      </c>
      <c r="I20" s="263">
        <v>0.21630005720000001</v>
      </c>
      <c r="J20" s="263">
        <v>0.21656518399999999</v>
      </c>
      <c r="K20" s="263">
        <v>0.20055020844999999</v>
      </c>
      <c r="L20" s="263">
        <v>0.21027085235000001</v>
      </c>
      <c r="M20" s="263">
        <v>0.20700502788</v>
      </c>
      <c r="N20" s="263">
        <v>0.21653004956999999</v>
      </c>
      <c r="O20" s="263">
        <v>0.21211505520999999</v>
      </c>
      <c r="P20" s="263">
        <v>0.19221375865000001</v>
      </c>
      <c r="Q20" s="263">
        <v>0.20737507383000001</v>
      </c>
      <c r="R20" s="263">
        <v>0.19950822902000001</v>
      </c>
      <c r="S20" s="263">
        <v>0.20662896514000001</v>
      </c>
      <c r="T20" s="263">
        <v>0.20350820764999999</v>
      </c>
      <c r="U20" s="263">
        <v>0.21051150607999999</v>
      </c>
      <c r="V20" s="263">
        <v>0.20948590647000001</v>
      </c>
      <c r="W20" s="263">
        <v>0.19502366043</v>
      </c>
      <c r="X20" s="263">
        <v>0.20401988455</v>
      </c>
      <c r="Y20" s="263">
        <v>0.20395975542</v>
      </c>
      <c r="Z20" s="263">
        <v>0.21328113052</v>
      </c>
      <c r="AA20" s="263">
        <v>0.21309856283</v>
      </c>
      <c r="AB20" s="263">
        <v>0.19876213384999999</v>
      </c>
      <c r="AC20" s="263">
        <v>0.20231459524000001</v>
      </c>
      <c r="AD20" s="263">
        <v>0.16779718527000001</v>
      </c>
      <c r="AE20" s="263">
        <v>0.18026643919999999</v>
      </c>
      <c r="AF20" s="263">
        <v>0.18389008111999999</v>
      </c>
      <c r="AG20" s="263">
        <v>0.19236110979000001</v>
      </c>
      <c r="AH20" s="263">
        <v>0.19276289535999999</v>
      </c>
      <c r="AI20" s="263">
        <v>0.18653491891000001</v>
      </c>
      <c r="AJ20" s="263">
        <v>0.19681576035000001</v>
      </c>
      <c r="AK20" s="263">
        <v>0.19640304051999999</v>
      </c>
      <c r="AL20" s="263">
        <v>0.20316719957000001</v>
      </c>
      <c r="AM20" s="263">
        <v>0.20034415390999999</v>
      </c>
      <c r="AN20" s="263">
        <v>0.17065021581000001</v>
      </c>
      <c r="AO20" s="263">
        <v>0.19705806953999999</v>
      </c>
      <c r="AP20" s="263">
        <v>0.19171721901</v>
      </c>
      <c r="AQ20" s="263">
        <v>0.20689562910000001</v>
      </c>
      <c r="AR20" s="263">
        <v>0.197459681</v>
      </c>
      <c r="AS20" s="263">
        <v>0.20705803725999999</v>
      </c>
      <c r="AT20" s="263">
        <v>0.19618524418</v>
      </c>
      <c r="AU20" s="263">
        <v>0.19180189883000001</v>
      </c>
      <c r="AV20" s="263">
        <v>0.20172006180999999</v>
      </c>
      <c r="AW20" s="263">
        <v>0.19729022144</v>
      </c>
      <c r="AX20" s="263">
        <v>0.20259251173000001</v>
      </c>
      <c r="AY20" s="263">
        <v>0.20274703551000001</v>
      </c>
      <c r="AZ20" s="263">
        <v>0.183276471</v>
      </c>
      <c r="BA20" s="263">
        <v>0.199192747</v>
      </c>
      <c r="BB20" s="329">
        <v>0.19472149999999999</v>
      </c>
      <c r="BC20" s="329">
        <v>0.2030904</v>
      </c>
      <c r="BD20" s="329">
        <v>0.20021639999999999</v>
      </c>
      <c r="BE20" s="329">
        <v>0.21019009999999999</v>
      </c>
      <c r="BF20" s="329">
        <v>0.20884949999999999</v>
      </c>
      <c r="BG20" s="329">
        <v>0.20050860000000001</v>
      </c>
      <c r="BH20" s="329">
        <v>0.20760899999999999</v>
      </c>
      <c r="BI20" s="329">
        <v>0.20432040000000001</v>
      </c>
      <c r="BJ20" s="329">
        <v>0.21226030000000001</v>
      </c>
      <c r="BK20" s="329">
        <v>0.2088942</v>
      </c>
      <c r="BL20" s="329">
        <v>0.1882172</v>
      </c>
      <c r="BM20" s="329">
        <v>0.2036346</v>
      </c>
      <c r="BN20" s="329">
        <v>0.20047499999999999</v>
      </c>
      <c r="BO20" s="329">
        <v>0.20718320000000001</v>
      </c>
      <c r="BP20" s="329">
        <v>0.203345</v>
      </c>
      <c r="BQ20" s="329">
        <v>0.21199470000000001</v>
      </c>
      <c r="BR20" s="329">
        <v>0.21018139999999999</v>
      </c>
      <c r="BS20" s="329">
        <v>0.20199880000000001</v>
      </c>
      <c r="BT20" s="329">
        <v>0.20949519999999999</v>
      </c>
      <c r="BU20" s="329">
        <v>0.20648440000000001</v>
      </c>
      <c r="BV20" s="329">
        <v>0.21450549999999999</v>
      </c>
    </row>
    <row r="21" spans="1:74" ht="12" customHeight="1" x14ac:dyDescent="0.25">
      <c r="A21" s="532"/>
      <c r="B21" s="167" t="s">
        <v>355</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330"/>
      <c r="BC21" s="330"/>
      <c r="BD21" s="330"/>
      <c r="BE21" s="330"/>
      <c r="BF21" s="330"/>
      <c r="BG21" s="330"/>
      <c r="BH21" s="330"/>
      <c r="BI21" s="330"/>
      <c r="BJ21" s="330"/>
      <c r="BK21" s="330"/>
      <c r="BL21" s="330"/>
      <c r="BM21" s="330"/>
      <c r="BN21" s="330"/>
      <c r="BO21" s="330"/>
      <c r="BP21" s="330"/>
      <c r="BQ21" s="330"/>
      <c r="BR21" s="330"/>
      <c r="BS21" s="330"/>
      <c r="BT21" s="330"/>
      <c r="BU21" s="330"/>
      <c r="BV21" s="330"/>
    </row>
    <row r="22" spans="1:74" ht="12" customHeight="1" x14ac:dyDescent="0.25">
      <c r="A22" s="532" t="s">
        <v>63</v>
      </c>
      <c r="B22" s="533" t="s">
        <v>457</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1.9776070000000001E-3</v>
      </c>
      <c r="O22" s="263">
        <v>2.0475789999999999E-3</v>
      </c>
      <c r="P22" s="263">
        <v>1.8731589999999999E-3</v>
      </c>
      <c r="Q22" s="263">
        <v>2.066413E-3</v>
      </c>
      <c r="R22" s="263">
        <v>1.8591949999999999E-3</v>
      </c>
      <c r="S22" s="263">
        <v>2.0061089999999998E-3</v>
      </c>
      <c r="T22" s="263">
        <v>1.921369E-3</v>
      </c>
      <c r="U22" s="263">
        <v>1.9705149999999999E-3</v>
      </c>
      <c r="V22" s="263">
        <v>1.9468899999999999E-3</v>
      </c>
      <c r="W22" s="263">
        <v>1.8820449999999999E-3</v>
      </c>
      <c r="X22" s="263">
        <v>2.0130370000000001E-3</v>
      </c>
      <c r="Y22" s="263">
        <v>1.9945060000000001E-3</v>
      </c>
      <c r="Z22" s="263">
        <v>2.0529929999999999E-3</v>
      </c>
      <c r="AA22" s="263">
        <v>1.9790559999999999E-3</v>
      </c>
      <c r="AB22" s="263">
        <v>1.920824E-3</v>
      </c>
      <c r="AC22" s="263">
        <v>2.046731E-3</v>
      </c>
      <c r="AD22" s="263">
        <v>1.9605859999999998E-3</v>
      </c>
      <c r="AE22" s="263">
        <v>2.0079009999999999E-3</v>
      </c>
      <c r="AF22" s="263">
        <v>1.9098159999999999E-3</v>
      </c>
      <c r="AG22" s="263">
        <v>1.9354890000000001E-3</v>
      </c>
      <c r="AH22" s="263">
        <v>1.9340679999999999E-3</v>
      </c>
      <c r="AI22" s="263">
        <v>1.9104390000000001E-3</v>
      </c>
      <c r="AJ22" s="263">
        <v>2.0055680000000001E-3</v>
      </c>
      <c r="AK22" s="263">
        <v>1.9729119999999998E-3</v>
      </c>
      <c r="AL22" s="263">
        <v>2.0551699999999998E-3</v>
      </c>
      <c r="AM22" s="263">
        <v>2.0587940000000001E-3</v>
      </c>
      <c r="AN22" s="263">
        <v>1.8570209999999999E-3</v>
      </c>
      <c r="AO22" s="263">
        <v>1.8238530000000001E-3</v>
      </c>
      <c r="AP22" s="263">
        <v>1.946534E-3</v>
      </c>
      <c r="AQ22" s="263">
        <v>2.1207840000000001E-3</v>
      </c>
      <c r="AR22" s="263">
        <v>1.972756E-3</v>
      </c>
      <c r="AS22" s="263">
        <v>2.0182889999999999E-3</v>
      </c>
      <c r="AT22" s="263">
        <v>2.036932E-3</v>
      </c>
      <c r="AU22" s="263">
        <v>1.9945750000000002E-3</v>
      </c>
      <c r="AV22" s="263">
        <v>2.0965879999999999E-3</v>
      </c>
      <c r="AW22" s="263">
        <v>2.00476E-3</v>
      </c>
      <c r="AX22" s="263">
        <v>2.170553E-3</v>
      </c>
      <c r="AY22" s="263">
        <v>2.00388E-3</v>
      </c>
      <c r="AZ22" s="263">
        <v>2.0172300000000001E-3</v>
      </c>
      <c r="BA22" s="263">
        <v>2.0348100000000002E-3</v>
      </c>
      <c r="BB22" s="329">
        <v>2.0428299999999998E-3</v>
      </c>
      <c r="BC22" s="329">
        <v>2.0357499999999998E-3</v>
      </c>
      <c r="BD22" s="329">
        <v>2.0414700000000001E-3</v>
      </c>
      <c r="BE22" s="329">
        <v>2.0435800000000001E-3</v>
      </c>
      <c r="BF22" s="329">
        <v>2.04418E-3</v>
      </c>
      <c r="BG22" s="329">
        <v>2.0486900000000001E-3</v>
      </c>
      <c r="BH22" s="329">
        <v>2.04434E-3</v>
      </c>
      <c r="BI22" s="329">
        <v>2.0479399999999998E-3</v>
      </c>
      <c r="BJ22" s="329">
        <v>2.0367900000000001E-3</v>
      </c>
      <c r="BK22" s="329">
        <v>2.0397800000000002E-3</v>
      </c>
      <c r="BL22" s="329">
        <v>2.0418300000000001E-3</v>
      </c>
      <c r="BM22" s="329">
        <v>2.0424699999999998E-3</v>
      </c>
      <c r="BN22" s="329">
        <v>2.04244E-3</v>
      </c>
      <c r="BO22" s="329">
        <v>2.0430499999999998E-3</v>
      </c>
      <c r="BP22" s="329">
        <v>2.0431899999999999E-3</v>
      </c>
      <c r="BQ22" s="329">
        <v>2.04316E-3</v>
      </c>
      <c r="BR22" s="329">
        <v>2.0430600000000002E-3</v>
      </c>
      <c r="BS22" s="329">
        <v>2.0425500000000002E-3</v>
      </c>
      <c r="BT22" s="329">
        <v>2.0423899999999998E-3</v>
      </c>
      <c r="BU22" s="329">
        <v>2.0418799999999998E-3</v>
      </c>
      <c r="BV22" s="329">
        <v>2.0423500000000001E-3</v>
      </c>
    </row>
    <row r="23" spans="1:74" ht="12" customHeight="1" x14ac:dyDescent="0.25">
      <c r="A23" s="532" t="s">
        <v>1030</v>
      </c>
      <c r="B23" s="533" t="s">
        <v>1029</v>
      </c>
      <c r="C23" s="263">
        <v>5.2900142669000004E-3</v>
      </c>
      <c r="D23" s="263">
        <v>5.7866800371999998E-3</v>
      </c>
      <c r="E23" s="263">
        <v>7.8554391304000003E-3</v>
      </c>
      <c r="F23" s="263">
        <v>8.7109590165999999E-3</v>
      </c>
      <c r="G23" s="263">
        <v>9.5445595390000002E-3</v>
      </c>
      <c r="H23" s="263">
        <v>9.6966113150000009E-3</v>
      </c>
      <c r="I23" s="263">
        <v>9.9642264721999992E-3</v>
      </c>
      <c r="J23" s="263">
        <v>9.5508648510000006E-3</v>
      </c>
      <c r="K23" s="263">
        <v>8.5424656441999997E-3</v>
      </c>
      <c r="L23" s="263">
        <v>7.5182491568000004E-3</v>
      </c>
      <c r="M23" s="263">
        <v>5.9393611090999996E-3</v>
      </c>
      <c r="N23" s="263">
        <v>5.5860523214999996E-3</v>
      </c>
      <c r="O23" s="263">
        <v>5.8687785204999997E-3</v>
      </c>
      <c r="P23" s="263">
        <v>6.3189761385000001E-3</v>
      </c>
      <c r="Q23" s="263">
        <v>8.7554792350000004E-3</v>
      </c>
      <c r="R23" s="263">
        <v>9.6740475545999995E-3</v>
      </c>
      <c r="S23" s="263">
        <v>1.0404842809E-2</v>
      </c>
      <c r="T23" s="263">
        <v>1.0520753121000001E-2</v>
      </c>
      <c r="U23" s="263">
        <v>1.1049767913999999E-2</v>
      </c>
      <c r="V23" s="263">
        <v>1.0512396856E-2</v>
      </c>
      <c r="W23" s="263">
        <v>9.3457140600999994E-3</v>
      </c>
      <c r="X23" s="263">
        <v>8.2552217232E-3</v>
      </c>
      <c r="Y23" s="263">
        <v>6.4014695829999997E-3</v>
      </c>
      <c r="Z23" s="263">
        <v>6.0876245413000003E-3</v>
      </c>
      <c r="AA23" s="263">
        <v>6.8313658936000003E-3</v>
      </c>
      <c r="AB23" s="263">
        <v>7.7521880063999996E-3</v>
      </c>
      <c r="AC23" s="263">
        <v>1.0045071423000001E-2</v>
      </c>
      <c r="AD23" s="263">
        <v>1.1075285103E-2</v>
      </c>
      <c r="AE23" s="263">
        <v>1.2242072479000001E-2</v>
      </c>
      <c r="AF23" s="263">
        <v>1.2210192E-2</v>
      </c>
      <c r="AG23" s="263">
        <v>1.2684866782000001E-2</v>
      </c>
      <c r="AH23" s="263">
        <v>1.2106535565E-2</v>
      </c>
      <c r="AI23" s="263">
        <v>1.0769125593000001E-2</v>
      </c>
      <c r="AJ23" s="263">
        <v>9.3904374635000003E-3</v>
      </c>
      <c r="AK23" s="263">
        <v>7.4795198360999996E-3</v>
      </c>
      <c r="AL23" s="263">
        <v>7.1435376056E-3</v>
      </c>
      <c r="AM23" s="263">
        <v>7.9648732008000007E-3</v>
      </c>
      <c r="AN23" s="263">
        <v>8.5937792974999996E-3</v>
      </c>
      <c r="AO23" s="263">
        <v>1.1870494763999999E-2</v>
      </c>
      <c r="AP23" s="263">
        <v>1.3186958742E-2</v>
      </c>
      <c r="AQ23" s="263">
        <v>1.4292727963000001E-2</v>
      </c>
      <c r="AR23" s="263">
        <v>1.4385874957E-2</v>
      </c>
      <c r="AS23" s="263">
        <v>1.4869007629E-2</v>
      </c>
      <c r="AT23" s="263">
        <v>1.4290121790000001E-2</v>
      </c>
      <c r="AU23" s="263">
        <v>1.2771427488E-2</v>
      </c>
      <c r="AV23" s="263">
        <v>1.1097982443000001E-2</v>
      </c>
      <c r="AW23" s="263">
        <v>8.8573699155000008E-3</v>
      </c>
      <c r="AX23" s="263">
        <v>8.2954980496999994E-3</v>
      </c>
      <c r="AY23" s="263">
        <v>9.1372177866E-3</v>
      </c>
      <c r="AZ23" s="263">
        <v>1.0053299999999999E-2</v>
      </c>
      <c r="BA23" s="263">
        <v>1.34833E-2</v>
      </c>
      <c r="BB23" s="329">
        <v>1.4789200000000001E-2</v>
      </c>
      <c r="BC23" s="329">
        <v>1.6082200000000001E-2</v>
      </c>
      <c r="BD23" s="329">
        <v>1.6119600000000001E-2</v>
      </c>
      <c r="BE23" s="329">
        <v>1.6669300000000001E-2</v>
      </c>
      <c r="BF23" s="329">
        <v>1.5964200000000001E-2</v>
      </c>
      <c r="BG23" s="329">
        <v>1.43252E-2</v>
      </c>
      <c r="BH23" s="329">
        <v>1.26812E-2</v>
      </c>
      <c r="BI23" s="329">
        <v>1.01034E-2</v>
      </c>
      <c r="BJ23" s="329">
        <v>9.6130799999999995E-3</v>
      </c>
      <c r="BK23" s="329">
        <v>1.03634E-2</v>
      </c>
      <c r="BL23" s="329">
        <v>1.1395600000000001E-2</v>
      </c>
      <c r="BM23" s="329">
        <v>1.52637E-2</v>
      </c>
      <c r="BN23" s="329">
        <v>1.6776599999999999E-2</v>
      </c>
      <c r="BO23" s="329">
        <v>1.8304299999999999E-2</v>
      </c>
      <c r="BP23" s="329">
        <v>1.8454100000000001E-2</v>
      </c>
      <c r="BQ23" s="329">
        <v>1.9140000000000001E-2</v>
      </c>
      <c r="BR23" s="329">
        <v>1.8386300000000001E-2</v>
      </c>
      <c r="BS23" s="329">
        <v>1.65503E-2</v>
      </c>
      <c r="BT23" s="329">
        <v>1.4700599999999999E-2</v>
      </c>
      <c r="BU23" s="329">
        <v>1.17413E-2</v>
      </c>
      <c r="BV23" s="329">
        <v>1.11742E-2</v>
      </c>
    </row>
    <row r="24" spans="1:74" ht="12" customHeight="1" x14ac:dyDescent="0.25">
      <c r="A24" s="499" t="s">
        <v>836</v>
      </c>
      <c r="B24" s="533" t="s">
        <v>823</v>
      </c>
      <c r="C24" s="263">
        <v>3.9872400000000004E-3</v>
      </c>
      <c r="D24" s="263">
        <v>3.7086100000000002E-3</v>
      </c>
      <c r="E24" s="263">
        <v>3.98657E-3</v>
      </c>
      <c r="F24" s="263">
        <v>3.89851E-3</v>
      </c>
      <c r="G24" s="263">
        <v>4.0406299999999999E-3</v>
      </c>
      <c r="H24" s="263">
        <v>3.9206400000000004E-3</v>
      </c>
      <c r="I24" s="263">
        <v>3.9728799999999998E-3</v>
      </c>
      <c r="J24" s="263">
        <v>4.0492100000000001E-3</v>
      </c>
      <c r="K24" s="263">
        <v>3.6016199999999998E-3</v>
      </c>
      <c r="L24" s="263">
        <v>3.8679299999999999E-3</v>
      </c>
      <c r="M24" s="263">
        <v>3.87645E-3</v>
      </c>
      <c r="N24" s="263">
        <v>4.0135199999999996E-3</v>
      </c>
      <c r="O24" s="263">
        <v>3.7250299999999998E-3</v>
      </c>
      <c r="P24" s="263">
        <v>3.24954E-3</v>
      </c>
      <c r="Q24" s="263">
        <v>3.4652799999999998E-3</v>
      </c>
      <c r="R24" s="263">
        <v>3.0135600000000002E-3</v>
      </c>
      <c r="S24" s="263">
        <v>2.9332400000000002E-3</v>
      </c>
      <c r="T24" s="263">
        <v>3.2885599999999998E-3</v>
      </c>
      <c r="U24" s="263">
        <v>3.1890999999999998E-3</v>
      </c>
      <c r="V24" s="263">
        <v>3.3472900000000002E-3</v>
      </c>
      <c r="W24" s="263">
        <v>3.2066199999999999E-3</v>
      </c>
      <c r="X24" s="263">
        <v>3.1792700000000001E-3</v>
      </c>
      <c r="Y24" s="263">
        <v>3.11524E-3</v>
      </c>
      <c r="Z24" s="263">
        <v>3.3277200000000002E-3</v>
      </c>
      <c r="AA24" s="263">
        <v>3.3092400000000002E-3</v>
      </c>
      <c r="AB24" s="263">
        <v>3.0422800000000001E-3</v>
      </c>
      <c r="AC24" s="263">
        <v>3.35739E-3</v>
      </c>
      <c r="AD24" s="263">
        <v>3.0987900000000001E-3</v>
      </c>
      <c r="AE24" s="263">
        <v>3.2196999999999998E-3</v>
      </c>
      <c r="AF24" s="263">
        <v>3.05113E-3</v>
      </c>
      <c r="AG24" s="263">
        <v>3.2652599999999999E-3</v>
      </c>
      <c r="AH24" s="263">
        <v>3.2611300000000001E-3</v>
      </c>
      <c r="AI24" s="263">
        <v>3.0693500000000002E-3</v>
      </c>
      <c r="AJ24" s="263">
        <v>3.09574E-3</v>
      </c>
      <c r="AK24" s="263">
        <v>3.0224100000000001E-3</v>
      </c>
      <c r="AL24" s="263">
        <v>3.0612399999999998E-3</v>
      </c>
      <c r="AM24" s="263">
        <v>3.2376499999999999E-3</v>
      </c>
      <c r="AN24" s="263">
        <v>2.6572100000000001E-3</v>
      </c>
      <c r="AO24" s="263">
        <v>3.0702500000000001E-3</v>
      </c>
      <c r="AP24" s="263">
        <v>2.8517999999999998E-3</v>
      </c>
      <c r="AQ24" s="263">
        <v>2.7325700000000001E-3</v>
      </c>
      <c r="AR24" s="263">
        <v>2.73019E-3</v>
      </c>
      <c r="AS24" s="263">
        <v>3.0937999999999998E-3</v>
      </c>
      <c r="AT24" s="263">
        <v>3.0423500000000001E-3</v>
      </c>
      <c r="AU24" s="263">
        <v>2.90062E-3</v>
      </c>
      <c r="AV24" s="263">
        <v>2.7944100000000002E-3</v>
      </c>
      <c r="AW24" s="263">
        <v>2.9514699999999999E-3</v>
      </c>
      <c r="AX24" s="263">
        <v>3.20003E-3</v>
      </c>
      <c r="AY24" s="263">
        <v>3.2092000000000002E-3</v>
      </c>
      <c r="AZ24" s="263">
        <v>2.60786E-3</v>
      </c>
      <c r="BA24" s="263">
        <v>3.0569999999999998E-3</v>
      </c>
      <c r="BB24" s="329">
        <v>2.8645200000000002E-3</v>
      </c>
      <c r="BC24" s="329">
        <v>2.8092099999999999E-3</v>
      </c>
      <c r="BD24" s="329">
        <v>2.7194699999999999E-3</v>
      </c>
      <c r="BE24" s="329">
        <v>3.0373599999999998E-3</v>
      </c>
      <c r="BF24" s="329">
        <v>3.0116800000000001E-3</v>
      </c>
      <c r="BG24" s="329">
        <v>2.9024900000000002E-3</v>
      </c>
      <c r="BH24" s="329">
        <v>2.89507E-3</v>
      </c>
      <c r="BI24" s="329">
        <v>2.96993E-3</v>
      </c>
      <c r="BJ24" s="329">
        <v>3.1513600000000002E-3</v>
      </c>
      <c r="BK24" s="329">
        <v>3.2799399999999999E-3</v>
      </c>
      <c r="BL24" s="329">
        <v>2.60655E-3</v>
      </c>
      <c r="BM24" s="329">
        <v>3.0596299999999998E-3</v>
      </c>
      <c r="BN24" s="329">
        <v>2.86828E-3</v>
      </c>
      <c r="BO24" s="329">
        <v>2.8121800000000001E-3</v>
      </c>
      <c r="BP24" s="329">
        <v>2.71667E-3</v>
      </c>
      <c r="BQ24" s="329">
        <v>3.03492E-3</v>
      </c>
      <c r="BR24" s="329">
        <v>3.0138600000000001E-3</v>
      </c>
      <c r="BS24" s="329">
        <v>2.9072999999999998E-3</v>
      </c>
      <c r="BT24" s="329">
        <v>2.90011E-3</v>
      </c>
      <c r="BU24" s="329">
        <v>2.9670400000000002E-3</v>
      </c>
      <c r="BV24" s="329">
        <v>3.1464000000000002E-3</v>
      </c>
    </row>
    <row r="25" spans="1:74" ht="12" customHeight="1" x14ac:dyDescent="0.25">
      <c r="A25" s="499" t="s">
        <v>21</v>
      </c>
      <c r="B25" s="533" t="s">
        <v>1032</v>
      </c>
      <c r="C25" s="263">
        <v>7.204691E-3</v>
      </c>
      <c r="D25" s="263">
        <v>6.5567719999999998E-3</v>
      </c>
      <c r="E25" s="263">
        <v>7.2165709999999997E-3</v>
      </c>
      <c r="F25" s="263">
        <v>6.8282450000000001E-3</v>
      </c>
      <c r="G25" s="263">
        <v>7.0389909999999997E-3</v>
      </c>
      <c r="H25" s="263">
        <v>6.9274749999999998E-3</v>
      </c>
      <c r="I25" s="263">
        <v>7.1290609999999999E-3</v>
      </c>
      <c r="J25" s="263">
        <v>7.1742309999999997E-3</v>
      </c>
      <c r="K25" s="263">
        <v>6.8606650000000002E-3</v>
      </c>
      <c r="L25" s="263">
        <v>7.0437310000000001E-3</v>
      </c>
      <c r="M25" s="263">
        <v>6.8354649999999998E-3</v>
      </c>
      <c r="N25" s="263">
        <v>7.2573710000000003E-3</v>
      </c>
      <c r="O25" s="263">
        <v>7.2840309999999998E-3</v>
      </c>
      <c r="P25" s="263">
        <v>6.5759920000000001E-3</v>
      </c>
      <c r="Q25" s="263">
        <v>7.1960909999999999E-3</v>
      </c>
      <c r="R25" s="263">
        <v>6.8399749999999999E-3</v>
      </c>
      <c r="S25" s="263">
        <v>7.0620309999999999E-3</v>
      </c>
      <c r="T25" s="263">
        <v>6.8451049999999998E-3</v>
      </c>
      <c r="U25" s="263">
        <v>7.1928110000000003E-3</v>
      </c>
      <c r="V25" s="263">
        <v>7.1488810000000002E-3</v>
      </c>
      <c r="W25" s="263">
        <v>6.9180550000000002E-3</v>
      </c>
      <c r="X25" s="263">
        <v>7.1521709999999997E-3</v>
      </c>
      <c r="Y25" s="263">
        <v>6.9489349999999998E-3</v>
      </c>
      <c r="Z25" s="263">
        <v>7.1349409999999997E-3</v>
      </c>
      <c r="AA25" s="263">
        <v>7.2019670000000001E-3</v>
      </c>
      <c r="AB25" s="263">
        <v>6.7340439999999998E-3</v>
      </c>
      <c r="AC25" s="263">
        <v>7.0548670000000003E-3</v>
      </c>
      <c r="AD25" s="263">
        <v>6.7002809999999998E-3</v>
      </c>
      <c r="AE25" s="263">
        <v>7.0208570000000001E-3</v>
      </c>
      <c r="AF25" s="263">
        <v>6.9029310000000002E-3</v>
      </c>
      <c r="AG25" s="263">
        <v>7.0088069999999997E-3</v>
      </c>
      <c r="AH25" s="263">
        <v>7.0035269999999998E-3</v>
      </c>
      <c r="AI25" s="263">
        <v>6.6648610000000002E-3</v>
      </c>
      <c r="AJ25" s="263">
        <v>6.918937E-3</v>
      </c>
      <c r="AK25" s="263">
        <v>6.7369309999999998E-3</v>
      </c>
      <c r="AL25" s="263">
        <v>7.0023569999999999E-3</v>
      </c>
      <c r="AM25" s="263">
        <v>6.981681E-3</v>
      </c>
      <c r="AN25" s="263">
        <v>6.4510319999999998E-3</v>
      </c>
      <c r="AO25" s="263">
        <v>6.970291E-3</v>
      </c>
      <c r="AP25" s="263">
        <v>6.6819949999999996E-3</v>
      </c>
      <c r="AQ25" s="263">
        <v>6.8570710000000002E-3</v>
      </c>
      <c r="AR25" s="263">
        <v>6.8442249999999998E-3</v>
      </c>
      <c r="AS25" s="263">
        <v>7.1057710000000003E-3</v>
      </c>
      <c r="AT25" s="263">
        <v>7.1121910000000003E-3</v>
      </c>
      <c r="AU25" s="263">
        <v>6.8767350000000001E-3</v>
      </c>
      <c r="AV25" s="263">
        <v>6.9804710000000002E-3</v>
      </c>
      <c r="AW25" s="263">
        <v>6.7544750000000002E-3</v>
      </c>
      <c r="AX25" s="263">
        <v>7.088011E-3</v>
      </c>
      <c r="AY25" s="263">
        <v>6.9379699999999999E-3</v>
      </c>
      <c r="AZ25" s="263">
        <v>6.4116700000000004E-3</v>
      </c>
      <c r="BA25" s="263">
        <v>6.8962299999999997E-3</v>
      </c>
      <c r="BB25" s="329">
        <v>6.6825699999999997E-3</v>
      </c>
      <c r="BC25" s="329">
        <v>6.8460500000000002E-3</v>
      </c>
      <c r="BD25" s="329">
        <v>6.8441600000000002E-3</v>
      </c>
      <c r="BE25" s="329">
        <v>7.1421399999999999E-3</v>
      </c>
      <c r="BF25" s="329">
        <v>7.11204E-3</v>
      </c>
      <c r="BG25" s="329">
        <v>6.8453799999999999E-3</v>
      </c>
      <c r="BH25" s="329">
        <v>6.9912899999999998E-3</v>
      </c>
      <c r="BI25" s="329">
        <v>6.7486100000000004E-3</v>
      </c>
      <c r="BJ25" s="329">
        <v>7.10036E-3</v>
      </c>
      <c r="BK25" s="329">
        <v>7.0730400000000001E-3</v>
      </c>
      <c r="BL25" s="329">
        <v>6.4054999999999997E-3</v>
      </c>
      <c r="BM25" s="329">
        <v>6.8966399999999999E-3</v>
      </c>
      <c r="BN25" s="329">
        <v>6.6829799999999998E-3</v>
      </c>
      <c r="BO25" s="329">
        <v>6.8468399999999999E-3</v>
      </c>
      <c r="BP25" s="329">
        <v>6.8462000000000002E-3</v>
      </c>
      <c r="BQ25" s="329">
        <v>7.1402200000000001E-3</v>
      </c>
      <c r="BR25" s="329">
        <v>7.1100499999999997E-3</v>
      </c>
      <c r="BS25" s="329">
        <v>6.8467199999999997E-3</v>
      </c>
      <c r="BT25" s="329">
        <v>6.99156E-3</v>
      </c>
      <c r="BU25" s="329">
        <v>6.7493199999999996E-3</v>
      </c>
      <c r="BV25" s="329">
        <v>7.1000999999999998E-3</v>
      </c>
    </row>
    <row r="26" spans="1:74" ht="12" customHeight="1" x14ac:dyDescent="0.25">
      <c r="A26" s="532" t="s">
        <v>222</v>
      </c>
      <c r="B26" s="533" t="s">
        <v>1394</v>
      </c>
      <c r="C26" s="263">
        <v>2.0445255145000001E-2</v>
      </c>
      <c r="D26" s="263">
        <v>1.9538603493E-2</v>
      </c>
      <c r="E26" s="263">
        <v>2.3028829143000001E-2</v>
      </c>
      <c r="F26" s="263">
        <v>2.3238345543E-2</v>
      </c>
      <c r="G26" s="263">
        <v>2.4794487887000002E-2</v>
      </c>
      <c r="H26" s="263">
        <v>2.4503300919E-2</v>
      </c>
      <c r="I26" s="263">
        <v>2.5137919814000001E-2</v>
      </c>
      <c r="J26" s="263">
        <v>2.4900238368E-2</v>
      </c>
      <c r="K26" s="263">
        <v>2.273646847E-2</v>
      </c>
      <c r="L26" s="263">
        <v>2.2405776204E-2</v>
      </c>
      <c r="M26" s="263">
        <v>2.0508493844000001E-2</v>
      </c>
      <c r="N26" s="263">
        <v>2.1126282430000001E-2</v>
      </c>
      <c r="O26" s="263">
        <v>2.1052417120999999E-2</v>
      </c>
      <c r="P26" s="263">
        <v>2.0155028588000001E-2</v>
      </c>
      <c r="Q26" s="263">
        <v>2.3759642532999999E-2</v>
      </c>
      <c r="R26" s="263">
        <v>2.3631522083000001E-2</v>
      </c>
      <c r="S26" s="263">
        <v>2.4880125384000001E-2</v>
      </c>
      <c r="T26" s="263">
        <v>2.4958653096999999E-2</v>
      </c>
      <c r="U26" s="263">
        <v>2.5772217149E-2</v>
      </c>
      <c r="V26" s="263">
        <v>2.5299598961000001E-2</v>
      </c>
      <c r="W26" s="263">
        <v>2.3521779776E-2</v>
      </c>
      <c r="X26" s="263">
        <v>2.2943329275E-2</v>
      </c>
      <c r="Y26" s="263">
        <v>2.0764059457000002E-2</v>
      </c>
      <c r="Z26" s="263">
        <v>2.0906772055000002E-2</v>
      </c>
      <c r="AA26" s="263">
        <v>2.1941010218999999E-2</v>
      </c>
      <c r="AB26" s="263">
        <v>2.1869779551000001E-2</v>
      </c>
      <c r="AC26" s="263">
        <v>2.4617871659999999E-2</v>
      </c>
      <c r="AD26" s="263">
        <v>2.4385604769000001E-2</v>
      </c>
      <c r="AE26" s="263">
        <v>2.6722257823999999E-2</v>
      </c>
      <c r="AF26" s="263">
        <v>2.6601724120999998E-2</v>
      </c>
      <c r="AG26" s="263">
        <v>2.7400994772E-2</v>
      </c>
      <c r="AH26" s="263">
        <v>2.6761514077E-2</v>
      </c>
      <c r="AI26" s="263">
        <v>2.4820847904E-2</v>
      </c>
      <c r="AJ26" s="263">
        <v>2.3719361889999999E-2</v>
      </c>
      <c r="AK26" s="263">
        <v>2.1591841037000001E-2</v>
      </c>
      <c r="AL26" s="263">
        <v>2.1687704509E-2</v>
      </c>
      <c r="AM26" s="263">
        <v>2.2502447328999999E-2</v>
      </c>
      <c r="AN26" s="263">
        <v>2.1647644659000001E-2</v>
      </c>
      <c r="AO26" s="263">
        <v>2.6333299883999999E-2</v>
      </c>
      <c r="AP26" s="263">
        <v>2.7076690104999999E-2</v>
      </c>
      <c r="AQ26" s="263">
        <v>2.8778530465999999E-2</v>
      </c>
      <c r="AR26" s="263">
        <v>2.8655933088000001E-2</v>
      </c>
      <c r="AS26" s="263">
        <v>2.9848739979000002E-2</v>
      </c>
      <c r="AT26" s="263">
        <v>2.9155146037E-2</v>
      </c>
      <c r="AU26" s="263">
        <v>2.7050693046999998E-2</v>
      </c>
      <c r="AV26" s="263">
        <v>2.5696538059999999E-2</v>
      </c>
      <c r="AW26" s="263">
        <v>2.3178678328E-2</v>
      </c>
      <c r="AX26" s="263">
        <v>2.3456199532E-2</v>
      </c>
      <c r="AY26" s="263">
        <v>2.3821239787000001E-2</v>
      </c>
      <c r="AZ26" s="263">
        <v>2.3526648000000001E-2</v>
      </c>
      <c r="BA26" s="263">
        <v>2.8048039E-2</v>
      </c>
      <c r="BB26" s="329">
        <v>2.8853299999999998E-2</v>
      </c>
      <c r="BC26" s="329">
        <v>3.0494199999999999E-2</v>
      </c>
      <c r="BD26" s="329">
        <v>3.0415299999999999E-2</v>
      </c>
      <c r="BE26" s="329">
        <v>3.1601900000000002E-2</v>
      </c>
      <c r="BF26" s="329">
        <v>3.0833099999999999E-2</v>
      </c>
      <c r="BG26" s="329">
        <v>2.86229E-2</v>
      </c>
      <c r="BH26" s="329">
        <v>2.7209199999999999E-2</v>
      </c>
      <c r="BI26" s="329">
        <v>2.444E-2</v>
      </c>
      <c r="BJ26" s="329">
        <v>2.4592300000000001E-2</v>
      </c>
      <c r="BK26" s="329">
        <v>2.52152E-2</v>
      </c>
      <c r="BL26" s="329">
        <v>2.4785100000000001E-2</v>
      </c>
      <c r="BM26" s="329">
        <v>2.97802E-2</v>
      </c>
      <c r="BN26" s="329">
        <v>3.08913E-2</v>
      </c>
      <c r="BO26" s="329">
        <v>3.2753400000000002E-2</v>
      </c>
      <c r="BP26" s="329">
        <v>3.2784599999999997E-2</v>
      </c>
      <c r="BQ26" s="329">
        <v>3.4084700000000002E-2</v>
      </c>
      <c r="BR26" s="329">
        <v>3.3281400000000003E-2</v>
      </c>
      <c r="BS26" s="329">
        <v>3.08702E-2</v>
      </c>
      <c r="BT26" s="329">
        <v>2.9278499999999999E-2</v>
      </c>
      <c r="BU26" s="329">
        <v>2.6121499999999999E-2</v>
      </c>
      <c r="BV26" s="329">
        <v>2.6202199999999998E-2</v>
      </c>
    </row>
    <row r="27" spans="1:74" ht="12" customHeight="1" x14ac:dyDescent="0.25">
      <c r="A27" s="532"/>
      <c r="B27" s="167" t="s">
        <v>356</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330"/>
      <c r="BC27" s="330"/>
      <c r="BD27" s="330"/>
      <c r="BE27" s="330"/>
      <c r="BF27" s="330"/>
      <c r="BG27" s="330"/>
      <c r="BH27" s="330"/>
      <c r="BI27" s="330"/>
      <c r="BJ27" s="330"/>
      <c r="BK27" s="330"/>
      <c r="BL27" s="330"/>
      <c r="BM27" s="330"/>
      <c r="BN27" s="330"/>
      <c r="BO27" s="330"/>
      <c r="BP27" s="330"/>
      <c r="BQ27" s="330"/>
      <c r="BR27" s="330"/>
      <c r="BS27" s="330"/>
      <c r="BT27" s="330"/>
      <c r="BU27" s="330"/>
      <c r="BV27" s="330"/>
    </row>
    <row r="28" spans="1:74" ht="12" customHeight="1" x14ac:dyDescent="0.25">
      <c r="A28" s="532" t="s">
        <v>608</v>
      </c>
      <c r="B28" s="533" t="s">
        <v>457</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3.3540979999999998E-3</v>
      </c>
      <c r="AB28" s="263">
        <v>3.1377050000000002E-3</v>
      </c>
      <c r="AC28" s="263">
        <v>3.3540979999999998E-3</v>
      </c>
      <c r="AD28" s="263">
        <v>3.2459020000000002E-3</v>
      </c>
      <c r="AE28" s="263">
        <v>3.3540979999999998E-3</v>
      </c>
      <c r="AF28" s="263">
        <v>3.2459020000000002E-3</v>
      </c>
      <c r="AG28" s="263">
        <v>3.3540979999999998E-3</v>
      </c>
      <c r="AH28" s="263">
        <v>3.3540979999999998E-3</v>
      </c>
      <c r="AI28" s="263">
        <v>3.2459020000000002E-3</v>
      </c>
      <c r="AJ28" s="263">
        <v>3.3540979999999998E-3</v>
      </c>
      <c r="AK28" s="263">
        <v>3.2459020000000002E-3</v>
      </c>
      <c r="AL28" s="263">
        <v>3.3540979999999998E-3</v>
      </c>
      <c r="AM28" s="263">
        <v>3.3632879999999999E-3</v>
      </c>
      <c r="AN28" s="263">
        <v>3.0378079999999999E-3</v>
      </c>
      <c r="AO28" s="263">
        <v>3.3632879999999999E-3</v>
      </c>
      <c r="AP28" s="263">
        <v>3.254795E-3</v>
      </c>
      <c r="AQ28" s="263">
        <v>3.3632879999999999E-3</v>
      </c>
      <c r="AR28" s="263">
        <v>3.254795E-3</v>
      </c>
      <c r="AS28" s="263">
        <v>3.3632879999999999E-3</v>
      </c>
      <c r="AT28" s="263">
        <v>3.3632879999999999E-3</v>
      </c>
      <c r="AU28" s="263">
        <v>3.254795E-3</v>
      </c>
      <c r="AV28" s="263">
        <v>3.3632879999999999E-3</v>
      </c>
      <c r="AW28" s="263">
        <v>3.254795E-3</v>
      </c>
      <c r="AX28" s="263">
        <v>3.3632879999999999E-3</v>
      </c>
      <c r="AY28" s="263">
        <v>3.3632900000000001E-3</v>
      </c>
      <c r="AZ28" s="263">
        <v>3.0378100000000002E-3</v>
      </c>
      <c r="BA28" s="263">
        <v>3.3632900000000001E-3</v>
      </c>
      <c r="BB28" s="329">
        <v>3.2548E-3</v>
      </c>
      <c r="BC28" s="329">
        <v>3.3632900000000001E-3</v>
      </c>
      <c r="BD28" s="329">
        <v>3.2548E-3</v>
      </c>
      <c r="BE28" s="329">
        <v>3.3632900000000001E-3</v>
      </c>
      <c r="BF28" s="329">
        <v>3.3632900000000001E-3</v>
      </c>
      <c r="BG28" s="329">
        <v>3.2548E-3</v>
      </c>
      <c r="BH28" s="329">
        <v>3.3632900000000001E-3</v>
      </c>
      <c r="BI28" s="329">
        <v>3.2548E-3</v>
      </c>
      <c r="BJ28" s="329">
        <v>3.3632900000000001E-3</v>
      </c>
      <c r="BK28" s="329">
        <v>3.3632900000000001E-3</v>
      </c>
      <c r="BL28" s="329">
        <v>3.0378100000000002E-3</v>
      </c>
      <c r="BM28" s="329">
        <v>3.3632900000000001E-3</v>
      </c>
      <c r="BN28" s="329">
        <v>3.2548E-3</v>
      </c>
      <c r="BO28" s="329">
        <v>3.3632900000000001E-3</v>
      </c>
      <c r="BP28" s="329">
        <v>3.2548E-3</v>
      </c>
      <c r="BQ28" s="329">
        <v>3.3632900000000001E-3</v>
      </c>
      <c r="BR28" s="329">
        <v>3.3632900000000001E-3</v>
      </c>
      <c r="BS28" s="329">
        <v>3.2548E-3</v>
      </c>
      <c r="BT28" s="329">
        <v>3.3632900000000001E-3</v>
      </c>
      <c r="BU28" s="329">
        <v>3.2548E-3</v>
      </c>
      <c r="BV28" s="329">
        <v>3.3632900000000001E-3</v>
      </c>
    </row>
    <row r="29" spans="1:74" ht="12" customHeight="1" x14ac:dyDescent="0.25">
      <c r="A29" s="532" t="s">
        <v>22</v>
      </c>
      <c r="B29" s="533" t="s">
        <v>1395</v>
      </c>
      <c r="C29" s="263">
        <v>1.1950468000000001E-2</v>
      </c>
      <c r="D29" s="263">
        <v>1.3057588E-2</v>
      </c>
      <c r="E29" s="263">
        <v>1.8050083000000001E-2</v>
      </c>
      <c r="F29" s="263">
        <v>2.0534101999999999E-2</v>
      </c>
      <c r="G29" s="263">
        <v>2.2594097E-2</v>
      </c>
      <c r="H29" s="263">
        <v>2.3021354000000001E-2</v>
      </c>
      <c r="I29" s="263">
        <v>2.3629634E-2</v>
      </c>
      <c r="J29" s="263">
        <v>2.2640442E-2</v>
      </c>
      <c r="K29" s="263">
        <v>1.9907286E-2</v>
      </c>
      <c r="L29" s="263">
        <v>1.7885478E-2</v>
      </c>
      <c r="M29" s="263">
        <v>1.4286949E-2</v>
      </c>
      <c r="N29" s="263">
        <v>1.3279367E-2</v>
      </c>
      <c r="O29" s="263">
        <v>1.340131E-2</v>
      </c>
      <c r="P29" s="263">
        <v>1.4568331E-2</v>
      </c>
      <c r="Q29" s="263">
        <v>2.0813277000000002E-2</v>
      </c>
      <c r="R29" s="263">
        <v>2.3279965E-2</v>
      </c>
      <c r="S29" s="263">
        <v>2.5580446E-2</v>
      </c>
      <c r="T29" s="263">
        <v>2.6090401999999999E-2</v>
      </c>
      <c r="U29" s="263">
        <v>2.7206610999999999E-2</v>
      </c>
      <c r="V29" s="263">
        <v>2.6184723999999999E-2</v>
      </c>
      <c r="W29" s="263">
        <v>2.3158069E-2</v>
      </c>
      <c r="X29" s="263">
        <v>2.0394530000000001E-2</v>
      </c>
      <c r="Y29" s="263">
        <v>1.6140328999999998E-2</v>
      </c>
      <c r="Z29" s="263">
        <v>1.4591039E-2</v>
      </c>
      <c r="AA29" s="263">
        <v>1.5796247999999999E-2</v>
      </c>
      <c r="AB29" s="263">
        <v>1.7972142E-2</v>
      </c>
      <c r="AC29" s="263">
        <v>2.3371486E-2</v>
      </c>
      <c r="AD29" s="263">
        <v>2.6278816999999999E-2</v>
      </c>
      <c r="AE29" s="263">
        <v>2.9617427000000002E-2</v>
      </c>
      <c r="AF29" s="263">
        <v>2.9620414000000001E-2</v>
      </c>
      <c r="AG29" s="263">
        <v>3.0453487000000001E-2</v>
      </c>
      <c r="AH29" s="263">
        <v>2.8896218000000001E-2</v>
      </c>
      <c r="AI29" s="263">
        <v>2.5528098999999999E-2</v>
      </c>
      <c r="AJ29" s="263">
        <v>2.2829150999999999E-2</v>
      </c>
      <c r="AK29" s="263">
        <v>1.8766007000000001E-2</v>
      </c>
      <c r="AL29" s="263">
        <v>1.7185005E-2</v>
      </c>
      <c r="AM29" s="263">
        <v>1.8275652999999999E-2</v>
      </c>
      <c r="AN29" s="263">
        <v>1.9398386E-2</v>
      </c>
      <c r="AO29" s="263">
        <v>2.7223381000000001E-2</v>
      </c>
      <c r="AP29" s="263">
        <v>3.0849963000000001E-2</v>
      </c>
      <c r="AQ29" s="263">
        <v>3.4038553999999999E-2</v>
      </c>
      <c r="AR29" s="263">
        <v>3.4555943999999998E-2</v>
      </c>
      <c r="AS29" s="263">
        <v>3.5004615000000003E-2</v>
      </c>
      <c r="AT29" s="263">
        <v>3.2989073000000001E-2</v>
      </c>
      <c r="AU29" s="263">
        <v>2.9221107999999999E-2</v>
      </c>
      <c r="AV29" s="263">
        <v>2.5642877000000001E-2</v>
      </c>
      <c r="AW29" s="263">
        <v>2.2485819000000001E-2</v>
      </c>
      <c r="AX29" s="263">
        <v>1.9044709E-2</v>
      </c>
      <c r="AY29" s="263">
        <v>2.06252E-2</v>
      </c>
      <c r="AZ29" s="263">
        <v>2.4273800000000002E-2</v>
      </c>
      <c r="BA29" s="263">
        <v>3.2995700000000003E-2</v>
      </c>
      <c r="BB29" s="329">
        <v>3.6699900000000001E-2</v>
      </c>
      <c r="BC29" s="329">
        <v>4.0271000000000001E-2</v>
      </c>
      <c r="BD29" s="329">
        <v>4.0568800000000002E-2</v>
      </c>
      <c r="BE29" s="329">
        <v>4.1560399999999997E-2</v>
      </c>
      <c r="BF29" s="329">
        <v>3.9722399999999998E-2</v>
      </c>
      <c r="BG29" s="329">
        <v>3.5120600000000002E-2</v>
      </c>
      <c r="BH29" s="329">
        <v>3.1312199999999998E-2</v>
      </c>
      <c r="BI29" s="329">
        <v>2.5428699999999999E-2</v>
      </c>
      <c r="BJ29" s="329">
        <v>2.2892800000000001E-2</v>
      </c>
      <c r="BK29" s="329">
        <v>2.3963000000000002E-2</v>
      </c>
      <c r="BL29" s="329">
        <v>2.6379300000000001E-2</v>
      </c>
      <c r="BM29" s="329">
        <v>3.6261799999999997E-2</v>
      </c>
      <c r="BN29" s="329">
        <v>4.0492399999999998E-2</v>
      </c>
      <c r="BO29" s="329">
        <v>4.4529899999999997E-2</v>
      </c>
      <c r="BP29" s="329">
        <v>4.4978400000000002E-2</v>
      </c>
      <c r="BQ29" s="329">
        <v>4.6202399999999998E-2</v>
      </c>
      <c r="BR29" s="329">
        <v>4.42701E-2</v>
      </c>
      <c r="BS29" s="329">
        <v>3.9215399999999997E-2</v>
      </c>
      <c r="BT29" s="329">
        <v>3.4958400000000001E-2</v>
      </c>
      <c r="BU29" s="329">
        <v>2.83869E-2</v>
      </c>
      <c r="BV29" s="329">
        <v>2.5600700000000001E-2</v>
      </c>
    </row>
    <row r="30" spans="1:74" ht="12" customHeight="1" x14ac:dyDescent="0.25">
      <c r="A30" s="532" t="s">
        <v>730</v>
      </c>
      <c r="B30" s="533" t="s">
        <v>1032</v>
      </c>
      <c r="C30" s="263">
        <v>4.4578596999999998E-2</v>
      </c>
      <c r="D30" s="263">
        <v>4.0264539000000002E-2</v>
      </c>
      <c r="E30" s="263">
        <v>4.4578596999999998E-2</v>
      </c>
      <c r="F30" s="263">
        <v>4.3140576999999999E-2</v>
      </c>
      <c r="G30" s="263">
        <v>4.4578596999999998E-2</v>
      </c>
      <c r="H30" s="263">
        <v>4.3140576999999999E-2</v>
      </c>
      <c r="I30" s="263">
        <v>4.4578596999999998E-2</v>
      </c>
      <c r="J30" s="263">
        <v>4.4578596999999998E-2</v>
      </c>
      <c r="K30" s="263">
        <v>4.3140576999999999E-2</v>
      </c>
      <c r="L30" s="263">
        <v>4.4578596999999998E-2</v>
      </c>
      <c r="M30" s="263">
        <v>4.3140576999999999E-2</v>
      </c>
      <c r="N30" s="263">
        <v>4.4578596999999998E-2</v>
      </c>
      <c r="O30" s="263">
        <v>4.6332690000000003E-2</v>
      </c>
      <c r="P30" s="263">
        <v>4.1848881999999997E-2</v>
      </c>
      <c r="Q30" s="263">
        <v>4.6332690000000003E-2</v>
      </c>
      <c r="R30" s="263">
        <v>4.4838086999999999E-2</v>
      </c>
      <c r="S30" s="263">
        <v>4.6332690000000003E-2</v>
      </c>
      <c r="T30" s="263">
        <v>4.4838086999999999E-2</v>
      </c>
      <c r="U30" s="263">
        <v>4.6332690000000003E-2</v>
      </c>
      <c r="V30" s="263">
        <v>4.6332690000000003E-2</v>
      </c>
      <c r="W30" s="263">
        <v>4.4838086999999999E-2</v>
      </c>
      <c r="X30" s="263">
        <v>4.6332690000000003E-2</v>
      </c>
      <c r="Y30" s="263">
        <v>4.4838086999999999E-2</v>
      </c>
      <c r="Z30" s="263">
        <v>4.6332690000000003E-2</v>
      </c>
      <c r="AA30" s="263">
        <v>3.7333729000000003E-2</v>
      </c>
      <c r="AB30" s="263">
        <v>3.4925101E-2</v>
      </c>
      <c r="AC30" s="263">
        <v>3.7333729000000003E-2</v>
      </c>
      <c r="AD30" s="263">
        <v>3.6129414999999998E-2</v>
      </c>
      <c r="AE30" s="263">
        <v>3.7333729000000003E-2</v>
      </c>
      <c r="AF30" s="263">
        <v>3.6129414999999998E-2</v>
      </c>
      <c r="AG30" s="263">
        <v>3.7333729000000003E-2</v>
      </c>
      <c r="AH30" s="263">
        <v>3.7333729000000003E-2</v>
      </c>
      <c r="AI30" s="263">
        <v>3.6129414999999998E-2</v>
      </c>
      <c r="AJ30" s="263">
        <v>3.7333729000000003E-2</v>
      </c>
      <c r="AK30" s="263">
        <v>3.6129414999999998E-2</v>
      </c>
      <c r="AL30" s="263">
        <v>3.7333729000000003E-2</v>
      </c>
      <c r="AM30" s="263">
        <v>3.9389440999999997E-2</v>
      </c>
      <c r="AN30" s="263">
        <v>3.5577560000000001E-2</v>
      </c>
      <c r="AO30" s="263">
        <v>3.9389440999999997E-2</v>
      </c>
      <c r="AP30" s="263">
        <v>3.8118814000000001E-2</v>
      </c>
      <c r="AQ30" s="263">
        <v>3.9389440999999997E-2</v>
      </c>
      <c r="AR30" s="263">
        <v>3.8118814000000001E-2</v>
      </c>
      <c r="AS30" s="263">
        <v>3.9389440999999997E-2</v>
      </c>
      <c r="AT30" s="263">
        <v>3.9389440999999997E-2</v>
      </c>
      <c r="AU30" s="263">
        <v>3.8118814000000001E-2</v>
      </c>
      <c r="AV30" s="263">
        <v>3.9389440999999997E-2</v>
      </c>
      <c r="AW30" s="263">
        <v>3.8118814000000001E-2</v>
      </c>
      <c r="AX30" s="263">
        <v>3.9389440999999997E-2</v>
      </c>
      <c r="AY30" s="263">
        <v>3.9389399999999998E-2</v>
      </c>
      <c r="AZ30" s="263">
        <v>3.5577600000000001E-2</v>
      </c>
      <c r="BA30" s="263">
        <v>3.9389399999999998E-2</v>
      </c>
      <c r="BB30" s="329">
        <v>3.8118800000000001E-2</v>
      </c>
      <c r="BC30" s="329">
        <v>3.9389399999999998E-2</v>
      </c>
      <c r="BD30" s="329">
        <v>3.8118800000000001E-2</v>
      </c>
      <c r="BE30" s="329">
        <v>3.9389399999999998E-2</v>
      </c>
      <c r="BF30" s="329">
        <v>3.9389399999999998E-2</v>
      </c>
      <c r="BG30" s="329">
        <v>3.8118800000000001E-2</v>
      </c>
      <c r="BH30" s="329">
        <v>3.9389399999999998E-2</v>
      </c>
      <c r="BI30" s="329">
        <v>3.8118800000000001E-2</v>
      </c>
      <c r="BJ30" s="329">
        <v>3.9389399999999998E-2</v>
      </c>
      <c r="BK30" s="329">
        <v>3.9389399999999998E-2</v>
      </c>
      <c r="BL30" s="329">
        <v>3.5577600000000001E-2</v>
      </c>
      <c r="BM30" s="329">
        <v>3.9389399999999998E-2</v>
      </c>
      <c r="BN30" s="329">
        <v>3.8118800000000001E-2</v>
      </c>
      <c r="BO30" s="329">
        <v>3.9389399999999998E-2</v>
      </c>
      <c r="BP30" s="329">
        <v>3.8118800000000001E-2</v>
      </c>
      <c r="BQ30" s="329">
        <v>3.9389399999999998E-2</v>
      </c>
      <c r="BR30" s="329">
        <v>3.9389399999999998E-2</v>
      </c>
      <c r="BS30" s="329">
        <v>3.8118800000000001E-2</v>
      </c>
      <c r="BT30" s="329">
        <v>3.9389399999999998E-2</v>
      </c>
      <c r="BU30" s="329">
        <v>3.8118800000000001E-2</v>
      </c>
      <c r="BV30" s="329">
        <v>3.9389399999999998E-2</v>
      </c>
    </row>
    <row r="31" spans="1:74" ht="12" customHeight="1" x14ac:dyDescent="0.25">
      <c r="A31" s="531" t="s">
        <v>23</v>
      </c>
      <c r="B31" s="533" t="s">
        <v>353</v>
      </c>
      <c r="C31" s="263">
        <v>5.9892353000000002E-2</v>
      </c>
      <c r="D31" s="263">
        <v>5.6359935E-2</v>
      </c>
      <c r="E31" s="263">
        <v>6.5991967999999998E-2</v>
      </c>
      <c r="F31" s="263">
        <v>6.6929474000000003E-2</v>
      </c>
      <c r="G31" s="263">
        <v>7.0535981999999997E-2</v>
      </c>
      <c r="H31" s="263">
        <v>6.9416725999999998E-2</v>
      </c>
      <c r="I31" s="263">
        <v>7.1571519E-2</v>
      </c>
      <c r="J31" s="263">
        <v>7.0582327E-2</v>
      </c>
      <c r="K31" s="263">
        <v>6.6302658E-2</v>
      </c>
      <c r="L31" s="263">
        <v>6.5827363E-2</v>
      </c>
      <c r="M31" s="263">
        <v>6.0682320999999997E-2</v>
      </c>
      <c r="N31" s="263">
        <v>6.1221251999999997E-2</v>
      </c>
      <c r="O31" s="263">
        <v>6.3097288000000001E-2</v>
      </c>
      <c r="P31" s="263">
        <v>5.9455020999999997E-2</v>
      </c>
      <c r="Q31" s="263">
        <v>7.0509255000000007E-2</v>
      </c>
      <c r="R31" s="263">
        <v>7.1372847000000003E-2</v>
      </c>
      <c r="S31" s="263">
        <v>7.5276423999999995E-2</v>
      </c>
      <c r="T31" s="263">
        <v>7.4183284000000002E-2</v>
      </c>
      <c r="U31" s="263">
        <v>7.6902588999999993E-2</v>
      </c>
      <c r="V31" s="263">
        <v>7.5880701999999994E-2</v>
      </c>
      <c r="W31" s="263">
        <v>7.1250951000000007E-2</v>
      </c>
      <c r="X31" s="263">
        <v>7.0090507999999996E-2</v>
      </c>
      <c r="Y31" s="263">
        <v>6.4233210999999998E-2</v>
      </c>
      <c r="Z31" s="263">
        <v>6.4287017000000002E-2</v>
      </c>
      <c r="AA31" s="263">
        <v>5.6484075000000002E-2</v>
      </c>
      <c r="AB31" s="263">
        <v>5.6034948000000001E-2</v>
      </c>
      <c r="AC31" s="263">
        <v>6.4059313000000007E-2</v>
      </c>
      <c r="AD31" s="263">
        <v>6.5654134000000003E-2</v>
      </c>
      <c r="AE31" s="263">
        <v>7.0305253999999998E-2</v>
      </c>
      <c r="AF31" s="263">
        <v>6.8995731000000005E-2</v>
      </c>
      <c r="AG31" s="263">
        <v>7.1141313999999997E-2</v>
      </c>
      <c r="AH31" s="263">
        <v>6.9584044999999997E-2</v>
      </c>
      <c r="AI31" s="263">
        <v>6.4903416000000005E-2</v>
      </c>
      <c r="AJ31" s="263">
        <v>6.3516978000000002E-2</v>
      </c>
      <c r="AK31" s="263">
        <v>5.8141324000000001E-2</v>
      </c>
      <c r="AL31" s="263">
        <v>5.7872831999999999E-2</v>
      </c>
      <c r="AM31" s="263">
        <v>6.1028381999999999E-2</v>
      </c>
      <c r="AN31" s="263">
        <v>5.8013754000000001E-2</v>
      </c>
      <c r="AO31" s="263">
        <v>6.9976109999999994E-2</v>
      </c>
      <c r="AP31" s="263">
        <v>7.2223572E-2</v>
      </c>
      <c r="AQ31" s="263">
        <v>7.6791283000000002E-2</v>
      </c>
      <c r="AR31" s="263">
        <v>7.5929552999999997E-2</v>
      </c>
      <c r="AS31" s="263">
        <v>7.7757344000000006E-2</v>
      </c>
      <c r="AT31" s="263">
        <v>7.5741801999999997E-2</v>
      </c>
      <c r="AU31" s="263">
        <v>7.0594717000000001E-2</v>
      </c>
      <c r="AV31" s="263">
        <v>6.8395605999999998E-2</v>
      </c>
      <c r="AW31" s="263">
        <v>6.3859427999999996E-2</v>
      </c>
      <c r="AX31" s="263">
        <v>6.1797438000000003E-2</v>
      </c>
      <c r="AY31" s="263">
        <v>6.3377890000000006E-2</v>
      </c>
      <c r="AZ31" s="263">
        <v>6.2889210000000001E-2</v>
      </c>
      <c r="BA31" s="263">
        <v>7.5748389999999999E-2</v>
      </c>
      <c r="BB31" s="329">
        <v>7.8073500000000004E-2</v>
      </c>
      <c r="BC31" s="329">
        <v>8.3023700000000006E-2</v>
      </c>
      <c r="BD31" s="329">
        <v>8.1942399999999999E-2</v>
      </c>
      <c r="BE31" s="329">
        <v>8.4313100000000002E-2</v>
      </c>
      <c r="BF31" s="329">
        <v>8.2475099999999996E-2</v>
      </c>
      <c r="BG31" s="329">
        <v>7.6494199999999998E-2</v>
      </c>
      <c r="BH31" s="329">
        <v>7.4064900000000003E-2</v>
      </c>
      <c r="BI31" s="329">
        <v>6.6802299999999995E-2</v>
      </c>
      <c r="BJ31" s="329">
        <v>6.5645499999999996E-2</v>
      </c>
      <c r="BK31" s="329">
        <v>6.6715700000000003E-2</v>
      </c>
      <c r="BL31" s="329">
        <v>6.4994700000000002E-2</v>
      </c>
      <c r="BM31" s="329">
        <v>7.9014500000000001E-2</v>
      </c>
      <c r="BN31" s="329">
        <v>8.1865999999999994E-2</v>
      </c>
      <c r="BO31" s="329">
        <v>8.7282600000000002E-2</v>
      </c>
      <c r="BP31" s="329">
        <v>8.6351999999999998E-2</v>
      </c>
      <c r="BQ31" s="329">
        <v>8.8955099999999995E-2</v>
      </c>
      <c r="BR31" s="329">
        <v>8.7022799999999997E-2</v>
      </c>
      <c r="BS31" s="329">
        <v>8.0588999999999994E-2</v>
      </c>
      <c r="BT31" s="329">
        <v>7.7711100000000005E-2</v>
      </c>
      <c r="BU31" s="329">
        <v>6.9760500000000003E-2</v>
      </c>
      <c r="BV31" s="329">
        <v>6.8353399999999995E-2</v>
      </c>
    </row>
    <row r="32" spans="1:74" ht="12" customHeight="1" x14ac:dyDescent="0.25">
      <c r="A32" s="531"/>
      <c r="B32" s="167" t="s">
        <v>357</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331"/>
      <c r="BC32" s="331"/>
      <c r="BD32" s="331"/>
      <c r="BE32" s="331"/>
      <c r="BF32" s="331"/>
      <c r="BG32" s="331"/>
      <c r="BH32" s="331"/>
      <c r="BI32" s="331"/>
      <c r="BJ32" s="331"/>
      <c r="BK32" s="331"/>
      <c r="BL32" s="331"/>
      <c r="BM32" s="331"/>
      <c r="BN32" s="331"/>
      <c r="BO32" s="331"/>
      <c r="BP32" s="331"/>
      <c r="BQ32" s="331"/>
      <c r="BR32" s="331"/>
      <c r="BS32" s="331"/>
      <c r="BT32" s="331"/>
      <c r="BU32" s="331"/>
      <c r="BV32" s="331"/>
    </row>
    <row r="33" spans="1:74" ht="12" customHeight="1" x14ac:dyDescent="0.25">
      <c r="A33" s="531" t="s">
        <v>1392</v>
      </c>
      <c r="B33" s="533" t="s">
        <v>1396</v>
      </c>
      <c r="C33" s="263">
        <v>1.8130462592000001E-2</v>
      </c>
      <c r="D33" s="263">
        <v>2.0105243839E-2</v>
      </c>
      <c r="E33" s="263">
        <v>2.3623590874999999E-2</v>
      </c>
      <c r="F33" s="263">
        <v>2.4499541478E-2</v>
      </c>
      <c r="G33" s="263">
        <v>2.9458392747E-2</v>
      </c>
      <c r="H33" s="263">
        <v>2.5662178516999999E-2</v>
      </c>
      <c r="I33" s="263">
        <v>2.4728102389999999E-2</v>
      </c>
      <c r="J33" s="263">
        <v>2.7842450577000001E-2</v>
      </c>
      <c r="K33" s="263">
        <v>2.8344193133E-2</v>
      </c>
      <c r="L33" s="263">
        <v>2.8151924078999999E-2</v>
      </c>
      <c r="M33" s="263">
        <v>2.6626115329999998E-2</v>
      </c>
      <c r="N33" s="263">
        <v>2.6132668966E-2</v>
      </c>
      <c r="O33" s="263">
        <v>2.2603350301E-2</v>
      </c>
      <c r="P33" s="263">
        <v>2.3163240049E-2</v>
      </c>
      <c r="Q33" s="263">
        <v>2.8150750838000001E-2</v>
      </c>
      <c r="R33" s="263">
        <v>2.8025394251000001E-2</v>
      </c>
      <c r="S33" s="263">
        <v>3.1622039593000001E-2</v>
      </c>
      <c r="T33" s="263">
        <v>2.7943758554000001E-2</v>
      </c>
      <c r="U33" s="263">
        <v>3.1036045583999999E-2</v>
      </c>
      <c r="V33" s="263">
        <v>2.9069063613000001E-2</v>
      </c>
      <c r="W33" s="263">
        <v>2.7471543914000002E-2</v>
      </c>
      <c r="X33" s="263">
        <v>2.8137179407000001E-2</v>
      </c>
      <c r="Y33" s="263">
        <v>2.6295757542E-2</v>
      </c>
      <c r="Z33" s="263">
        <v>3.1459196306999997E-2</v>
      </c>
      <c r="AA33" s="263">
        <v>2.4692924259E-2</v>
      </c>
      <c r="AB33" s="263">
        <v>2.7481002652E-2</v>
      </c>
      <c r="AC33" s="263">
        <v>2.7244584345E-2</v>
      </c>
      <c r="AD33" s="263">
        <v>2.7313573930000001E-2</v>
      </c>
      <c r="AE33" s="263">
        <v>2.6920782221E-2</v>
      </c>
      <c r="AF33" s="263">
        <v>3.1676605181000003E-2</v>
      </c>
      <c r="AG33" s="263">
        <v>3.1376474223000002E-2</v>
      </c>
      <c r="AH33" s="263">
        <v>3.0120613793999999E-2</v>
      </c>
      <c r="AI33" s="263">
        <v>3.1482665920999998E-2</v>
      </c>
      <c r="AJ33" s="263">
        <v>2.7126119808000001E-2</v>
      </c>
      <c r="AK33" s="263">
        <v>3.0205752323000001E-2</v>
      </c>
      <c r="AL33" s="263">
        <v>3.5459701938E-2</v>
      </c>
      <c r="AM33" s="263">
        <v>2.2659433988000001E-2</v>
      </c>
      <c r="AN33" s="263">
        <v>2.5124963965E-2</v>
      </c>
      <c r="AO33" s="263">
        <v>3.2132896257999997E-2</v>
      </c>
      <c r="AP33" s="263">
        <v>3.1069994783000002E-2</v>
      </c>
      <c r="AQ33" s="263">
        <v>3.3343059511000001E-2</v>
      </c>
      <c r="AR33" s="263">
        <v>3.0600761409000001E-2</v>
      </c>
      <c r="AS33" s="263">
        <v>2.8665136736000001E-2</v>
      </c>
      <c r="AT33" s="263">
        <v>3.2847406627000003E-2</v>
      </c>
      <c r="AU33" s="263">
        <v>2.7499271325000001E-2</v>
      </c>
      <c r="AV33" s="263">
        <v>3.7405354407999997E-2</v>
      </c>
      <c r="AW33" s="263">
        <v>3.4420812435000003E-2</v>
      </c>
      <c r="AX33" s="263">
        <v>3.6541383209000002E-2</v>
      </c>
      <c r="AY33" s="263">
        <v>2.7302103000000001E-2</v>
      </c>
      <c r="AZ33" s="263">
        <v>3.4084621356000003E-2</v>
      </c>
      <c r="BA33" s="263">
        <v>3.954427387E-2</v>
      </c>
      <c r="BB33" s="329">
        <v>4.0709299999999997E-2</v>
      </c>
      <c r="BC33" s="329">
        <v>3.9488799999999998E-2</v>
      </c>
      <c r="BD33" s="329">
        <v>3.91851E-2</v>
      </c>
      <c r="BE33" s="329">
        <v>3.9073900000000002E-2</v>
      </c>
      <c r="BF33" s="329">
        <v>3.6476399999999999E-2</v>
      </c>
      <c r="BG33" s="329">
        <v>3.4012300000000002E-2</v>
      </c>
      <c r="BH33" s="329">
        <v>4.0932499999999997E-2</v>
      </c>
      <c r="BI33" s="329">
        <v>4.3743900000000002E-2</v>
      </c>
      <c r="BJ33" s="329">
        <v>4.7237599999999998E-2</v>
      </c>
      <c r="BK33" s="329">
        <v>4.15646E-2</v>
      </c>
      <c r="BL33" s="329">
        <v>3.8287799999999997E-2</v>
      </c>
      <c r="BM33" s="329">
        <v>4.4703199999999998E-2</v>
      </c>
      <c r="BN33" s="329">
        <v>4.2670100000000002E-2</v>
      </c>
      <c r="BO33" s="329">
        <v>4.1926100000000001E-2</v>
      </c>
      <c r="BP33" s="329">
        <v>4.3044499999999999E-2</v>
      </c>
      <c r="BQ33" s="329">
        <v>4.2479299999999998E-2</v>
      </c>
      <c r="BR33" s="329">
        <v>4.1415100000000003E-2</v>
      </c>
      <c r="BS33" s="329">
        <v>3.7772500000000001E-2</v>
      </c>
      <c r="BT33" s="329">
        <v>4.4978600000000001E-2</v>
      </c>
      <c r="BU33" s="329">
        <v>4.93351E-2</v>
      </c>
      <c r="BV33" s="329">
        <v>5.4724799999999997E-2</v>
      </c>
    </row>
    <row r="34" spans="1:74" ht="12" customHeight="1" x14ac:dyDescent="0.25">
      <c r="A34" s="531" t="s">
        <v>358</v>
      </c>
      <c r="B34" s="533" t="s">
        <v>1401</v>
      </c>
      <c r="C34" s="263">
        <v>9.5782245153999995E-2</v>
      </c>
      <c r="D34" s="263">
        <v>8.1402108924000002E-2</v>
      </c>
      <c r="E34" s="263">
        <v>9.5049445501000002E-2</v>
      </c>
      <c r="F34" s="263">
        <v>8.8954249503000002E-2</v>
      </c>
      <c r="G34" s="263">
        <v>0.1028689955</v>
      </c>
      <c r="H34" s="263">
        <v>9.7073196158000002E-2</v>
      </c>
      <c r="I34" s="263">
        <v>0.10062526462</v>
      </c>
      <c r="J34" s="263">
        <v>0.10372643535000001</v>
      </c>
      <c r="K34" s="263">
        <v>8.9100141344999995E-2</v>
      </c>
      <c r="L34" s="263">
        <v>9.8282352424000005E-2</v>
      </c>
      <c r="M34" s="263">
        <v>9.4634998885999994E-2</v>
      </c>
      <c r="N34" s="263">
        <v>9.6777543994000001E-2</v>
      </c>
      <c r="O34" s="263">
        <v>8.8729429050000003E-2</v>
      </c>
      <c r="P34" s="263">
        <v>8.9786979091999994E-2</v>
      </c>
      <c r="Q34" s="263">
        <v>9.4484610504999997E-2</v>
      </c>
      <c r="R34" s="263">
        <v>9.2887078706000006E-2</v>
      </c>
      <c r="S34" s="263">
        <v>0.10213439538000001</v>
      </c>
      <c r="T34" s="263">
        <v>9.9457407279000001E-2</v>
      </c>
      <c r="U34" s="263">
        <v>9.9723961202E-2</v>
      </c>
      <c r="V34" s="263">
        <v>9.8971484789999994E-2</v>
      </c>
      <c r="W34" s="263">
        <v>9.2380000391E-2</v>
      </c>
      <c r="X34" s="263">
        <v>0.10063895048</v>
      </c>
      <c r="Y34" s="263">
        <v>9.8262783510000007E-2</v>
      </c>
      <c r="Z34" s="263">
        <v>9.7703729505000003E-2</v>
      </c>
      <c r="AA34" s="263">
        <v>9.4474665112000006E-2</v>
      </c>
      <c r="AB34" s="263">
        <v>8.6671637208000002E-2</v>
      </c>
      <c r="AC34" s="263">
        <v>7.5413725449999996E-2</v>
      </c>
      <c r="AD34" s="263">
        <v>5.3746592133000003E-2</v>
      </c>
      <c r="AE34" s="263">
        <v>7.7817492565999999E-2</v>
      </c>
      <c r="AF34" s="263">
        <v>8.9546200672000004E-2</v>
      </c>
      <c r="AG34" s="263">
        <v>8.9105802541000007E-2</v>
      </c>
      <c r="AH34" s="263">
        <v>8.8130606220999996E-2</v>
      </c>
      <c r="AI34" s="263">
        <v>8.7427402946000002E-2</v>
      </c>
      <c r="AJ34" s="263">
        <v>8.3730011558E-2</v>
      </c>
      <c r="AK34" s="263">
        <v>8.6068313433000004E-2</v>
      </c>
      <c r="AL34" s="263">
        <v>8.7577624682000005E-2</v>
      </c>
      <c r="AM34" s="263">
        <v>7.7473572623999995E-2</v>
      </c>
      <c r="AN34" s="263">
        <v>7.2310021099000005E-2</v>
      </c>
      <c r="AO34" s="263">
        <v>9.2759786201999997E-2</v>
      </c>
      <c r="AP34" s="263">
        <v>8.5985589227000003E-2</v>
      </c>
      <c r="AQ34" s="263">
        <v>9.8783032083000002E-2</v>
      </c>
      <c r="AR34" s="263">
        <v>9.6026550439000005E-2</v>
      </c>
      <c r="AS34" s="263">
        <v>9.8675072764999996E-2</v>
      </c>
      <c r="AT34" s="263">
        <v>9.5797463597000004E-2</v>
      </c>
      <c r="AU34" s="263">
        <v>9.0691715426000005E-2</v>
      </c>
      <c r="AV34" s="263">
        <v>9.9456783340999999E-2</v>
      </c>
      <c r="AW34" s="263">
        <v>9.3970343831999995E-2</v>
      </c>
      <c r="AX34" s="263">
        <v>9.4877101002999994E-2</v>
      </c>
      <c r="AY34" s="263">
        <v>8.7826399999999999E-2</v>
      </c>
      <c r="AZ34" s="263">
        <v>8.5533999999999999E-2</v>
      </c>
      <c r="BA34" s="263">
        <v>9.1821799999999995E-2</v>
      </c>
      <c r="BB34" s="329">
        <v>8.8370799999999999E-2</v>
      </c>
      <c r="BC34" s="329">
        <v>9.6582100000000004E-2</v>
      </c>
      <c r="BD34" s="329">
        <v>9.4662300000000005E-2</v>
      </c>
      <c r="BE34" s="329">
        <v>9.6561300000000003E-2</v>
      </c>
      <c r="BF34" s="329">
        <v>9.6747399999999997E-2</v>
      </c>
      <c r="BG34" s="329">
        <v>9.0369099999999994E-2</v>
      </c>
      <c r="BH34" s="329">
        <v>9.4400899999999996E-2</v>
      </c>
      <c r="BI34" s="329">
        <v>9.2327199999999998E-2</v>
      </c>
      <c r="BJ34" s="329">
        <v>9.43103E-2</v>
      </c>
      <c r="BK34" s="329">
        <v>8.4841399999999997E-2</v>
      </c>
      <c r="BL34" s="329">
        <v>8.1663700000000006E-2</v>
      </c>
      <c r="BM34" s="329">
        <v>8.9562799999999998E-2</v>
      </c>
      <c r="BN34" s="329">
        <v>9.0166700000000002E-2</v>
      </c>
      <c r="BO34" s="329">
        <v>9.7580299999999995E-2</v>
      </c>
      <c r="BP34" s="329">
        <v>9.5961199999999997E-2</v>
      </c>
      <c r="BQ34" s="329">
        <v>9.7204399999999996E-2</v>
      </c>
      <c r="BR34" s="329">
        <v>9.7784099999999999E-2</v>
      </c>
      <c r="BS34" s="329">
        <v>9.1223399999999996E-2</v>
      </c>
      <c r="BT34" s="329">
        <v>9.6185599999999996E-2</v>
      </c>
      <c r="BU34" s="329">
        <v>9.4311699999999998E-2</v>
      </c>
      <c r="BV34" s="329">
        <v>9.6167299999999997E-2</v>
      </c>
    </row>
    <row r="35" spans="1:74" ht="12" customHeight="1" x14ac:dyDescent="0.25">
      <c r="A35" s="531" t="s">
        <v>359</v>
      </c>
      <c r="B35" s="533" t="s">
        <v>353</v>
      </c>
      <c r="C35" s="263">
        <v>0.11391270774999999</v>
      </c>
      <c r="D35" s="263">
        <v>0.10150735276</v>
      </c>
      <c r="E35" s="263">
        <v>0.11867303638</v>
      </c>
      <c r="F35" s="263">
        <v>0.11345379098</v>
      </c>
      <c r="G35" s="263">
        <v>0.13232738825000001</v>
      </c>
      <c r="H35" s="263">
        <v>0.12273537466999999</v>
      </c>
      <c r="I35" s="263">
        <v>0.12535336700999999</v>
      </c>
      <c r="J35" s="263">
        <v>0.13156888592999999</v>
      </c>
      <c r="K35" s="263">
        <v>0.11744433448</v>
      </c>
      <c r="L35" s="263">
        <v>0.1264342765</v>
      </c>
      <c r="M35" s="263">
        <v>0.12126111421999999</v>
      </c>
      <c r="N35" s="263">
        <v>0.12291021296</v>
      </c>
      <c r="O35" s="263">
        <v>0.11133277934999999</v>
      </c>
      <c r="P35" s="263">
        <v>0.11295021914</v>
      </c>
      <c r="Q35" s="263">
        <v>0.12263536134</v>
      </c>
      <c r="R35" s="263">
        <v>0.12091247296</v>
      </c>
      <c r="S35" s="263">
        <v>0.13375643498000001</v>
      </c>
      <c r="T35" s="263">
        <v>0.12740116583</v>
      </c>
      <c r="U35" s="263">
        <v>0.13076000678999999</v>
      </c>
      <c r="V35" s="263">
        <v>0.12804054840000001</v>
      </c>
      <c r="W35" s="263">
        <v>0.11985154431</v>
      </c>
      <c r="X35" s="263">
        <v>0.12877612989000001</v>
      </c>
      <c r="Y35" s="263">
        <v>0.12455854105</v>
      </c>
      <c r="Z35" s="263">
        <v>0.12916292581</v>
      </c>
      <c r="AA35" s="263">
        <v>0.11916758936999999</v>
      </c>
      <c r="AB35" s="263">
        <v>0.11415263986</v>
      </c>
      <c r="AC35" s="263">
        <v>0.10265830979</v>
      </c>
      <c r="AD35" s="263">
        <v>8.1060166064000003E-2</v>
      </c>
      <c r="AE35" s="263">
        <v>0.10473827479</v>
      </c>
      <c r="AF35" s="263">
        <v>0.12122280585</v>
      </c>
      <c r="AG35" s="263">
        <v>0.12048227676000001</v>
      </c>
      <c r="AH35" s="263">
        <v>0.11825122001</v>
      </c>
      <c r="AI35" s="263">
        <v>0.11891006887</v>
      </c>
      <c r="AJ35" s="263">
        <v>0.11085613137</v>
      </c>
      <c r="AK35" s="263">
        <v>0.11627406576</v>
      </c>
      <c r="AL35" s="263">
        <v>0.12303732662</v>
      </c>
      <c r="AM35" s="263">
        <v>0.10013300661000001</v>
      </c>
      <c r="AN35" s="263">
        <v>9.7434985064000001E-2</v>
      </c>
      <c r="AO35" s="263">
        <v>0.12489268246</v>
      </c>
      <c r="AP35" s="263">
        <v>0.11705558401000001</v>
      </c>
      <c r="AQ35" s="263">
        <v>0.13212609158999999</v>
      </c>
      <c r="AR35" s="263">
        <v>0.12662731185000001</v>
      </c>
      <c r="AS35" s="263">
        <v>0.1273402095</v>
      </c>
      <c r="AT35" s="263">
        <v>0.12864487022000001</v>
      </c>
      <c r="AU35" s="263">
        <v>0.11819098675</v>
      </c>
      <c r="AV35" s="263">
        <v>0.13686213775</v>
      </c>
      <c r="AW35" s="263">
        <v>0.12839115627</v>
      </c>
      <c r="AX35" s="263">
        <v>0.13141848420999999</v>
      </c>
      <c r="AY35" s="263">
        <v>0.12595519999999999</v>
      </c>
      <c r="AZ35" s="263">
        <v>0.109565</v>
      </c>
      <c r="BA35" s="263">
        <v>0.13081490000000001</v>
      </c>
      <c r="BB35" s="329">
        <v>0.1290801</v>
      </c>
      <c r="BC35" s="329">
        <v>0.13607089999999999</v>
      </c>
      <c r="BD35" s="329">
        <v>0.13384740000000001</v>
      </c>
      <c r="BE35" s="329">
        <v>0.13563529999999999</v>
      </c>
      <c r="BF35" s="329">
        <v>0.1332238</v>
      </c>
      <c r="BG35" s="329">
        <v>0.1243813</v>
      </c>
      <c r="BH35" s="329">
        <v>0.1353335</v>
      </c>
      <c r="BI35" s="329">
        <v>0.1360711</v>
      </c>
      <c r="BJ35" s="329">
        <v>0.1415479</v>
      </c>
      <c r="BK35" s="329">
        <v>0.12640599999999999</v>
      </c>
      <c r="BL35" s="329">
        <v>0.1199514</v>
      </c>
      <c r="BM35" s="329">
        <v>0.134266</v>
      </c>
      <c r="BN35" s="329">
        <v>0.1328368</v>
      </c>
      <c r="BO35" s="329">
        <v>0.1395064</v>
      </c>
      <c r="BP35" s="329">
        <v>0.13900570000000001</v>
      </c>
      <c r="BQ35" s="329">
        <v>0.13968359999999999</v>
      </c>
      <c r="BR35" s="329">
        <v>0.1391993</v>
      </c>
      <c r="BS35" s="329">
        <v>0.1289959</v>
      </c>
      <c r="BT35" s="329">
        <v>0.14116409999999999</v>
      </c>
      <c r="BU35" s="329">
        <v>0.14364679999999999</v>
      </c>
      <c r="BV35" s="329">
        <v>0.1508921</v>
      </c>
    </row>
    <row r="36" spans="1:74" s="166" customFormat="1" ht="12" customHeight="1" x14ac:dyDescent="0.25">
      <c r="A36" s="132"/>
      <c r="B36" s="167" t="s">
        <v>360</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379"/>
      <c r="BC36" s="379"/>
      <c r="BD36" s="379"/>
      <c r="BE36" s="379"/>
      <c r="BF36" s="379"/>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5">
      <c r="A37" s="531" t="s">
        <v>1392</v>
      </c>
      <c r="B37" s="533" t="s">
        <v>1396</v>
      </c>
      <c r="C37" s="263">
        <v>1.8130462592000001E-2</v>
      </c>
      <c r="D37" s="263">
        <v>2.0105243839E-2</v>
      </c>
      <c r="E37" s="263">
        <v>2.3623590874999999E-2</v>
      </c>
      <c r="F37" s="263">
        <v>2.4499541478E-2</v>
      </c>
      <c r="G37" s="263">
        <v>2.9458392747E-2</v>
      </c>
      <c r="H37" s="263">
        <v>2.5662178516999999E-2</v>
      </c>
      <c r="I37" s="263">
        <v>2.4728102389999999E-2</v>
      </c>
      <c r="J37" s="263">
        <v>2.7842450577000001E-2</v>
      </c>
      <c r="K37" s="263">
        <v>2.8344193133E-2</v>
      </c>
      <c r="L37" s="263">
        <v>2.8151924078999999E-2</v>
      </c>
      <c r="M37" s="263">
        <v>2.6626115329999998E-2</v>
      </c>
      <c r="N37" s="263">
        <v>2.6132668966E-2</v>
      </c>
      <c r="O37" s="263">
        <v>2.2603350301E-2</v>
      </c>
      <c r="P37" s="263">
        <v>2.3163240049E-2</v>
      </c>
      <c r="Q37" s="263">
        <v>2.8150750838000001E-2</v>
      </c>
      <c r="R37" s="263">
        <v>2.8025394251000001E-2</v>
      </c>
      <c r="S37" s="263">
        <v>3.1622039593000001E-2</v>
      </c>
      <c r="T37" s="263">
        <v>2.7943758554000001E-2</v>
      </c>
      <c r="U37" s="263">
        <v>3.1036045583999999E-2</v>
      </c>
      <c r="V37" s="263">
        <v>2.9069063613000001E-2</v>
      </c>
      <c r="W37" s="263">
        <v>2.7471543914000002E-2</v>
      </c>
      <c r="X37" s="263">
        <v>2.8137179407000001E-2</v>
      </c>
      <c r="Y37" s="263">
        <v>2.6295757542E-2</v>
      </c>
      <c r="Z37" s="263">
        <v>3.1459196306999997E-2</v>
      </c>
      <c r="AA37" s="263">
        <v>2.4692924259E-2</v>
      </c>
      <c r="AB37" s="263">
        <v>2.7481002652E-2</v>
      </c>
      <c r="AC37" s="263">
        <v>2.7244584345E-2</v>
      </c>
      <c r="AD37" s="263">
        <v>2.7313573930000001E-2</v>
      </c>
      <c r="AE37" s="263">
        <v>2.6920782221E-2</v>
      </c>
      <c r="AF37" s="263">
        <v>3.1676605181000003E-2</v>
      </c>
      <c r="AG37" s="263">
        <v>3.1376474223000002E-2</v>
      </c>
      <c r="AH37" s="263">
        <v>3.0120613793999999E-2</v>
      </c>
      <c r="AI37" s="263">
        <v>3.1482665920999998E-2</v>
      </c>
      <c r="AJ37" s="263">
        <v>2.7126119808000001E-2</v>
      </c>
      <c r="AK37" s="263">
        <v>3.0205752323000001E-2</v>
      </c>
      <c r="AL37" s="263">
        <v>3.5459701938E-2</v>
      </c>
      <c r="AM37" s="263">
        <v>2.2659433988000001E-2</v>
      </c>
      <c r="AN37" s="263">
        <v>2.5124963965E-2</v>
      </c>
      <c r="AO37" s="263">
        <v>3.2132896257999997E-2</v>
      </c>
      <c r="AP37" s="263">
        <v>3.1069994783000002E-2</v>
      </c>
      <c r="AQ37" s="263">
        <v>3.3343059511000001E-2</v>
      </c>
      <c r="AR37" s="263">
        <v>3.0600761409000001E-2</v>
      </c>
      <c r="AS37" s="263">
        <v>2.8665136736000001E-2</v>
      </c>
      <c r="AT37" s="263">
        <v>3.2847406627000003E-2</v>
      </c>
      <c r="AU37" s="263">
        <v>2.7499271325000001E-2</v>
      </c>
      <c r="AV37" s="263">
        <v>3.7405354407999997E-2</v>
      </c>
      <c r="AW37" s="263">
        <v>3.4420812435000003E-2</v>
      </c>
      <c r="AX37" s="263">
        <v>3.6541383209000002E-2</v>
      </c>
      <c r="AY37" s="263">
        <v>2.7302103000000001E-2</v>
      </c>
      <c r="AZ37" s="263">
        <v>3.4084621356000003E-2</v>
      </c>
      <c r="BA37" s="263">
        <v>3.954427387E-2</v>
      </c>
      <c r="BB37" s="329">
        <v>4.0709299999999997E-2</v>
      </c>
      <c r="BC37" s="329">
        <v>3.9488799999999998E-2</v>
      </c>
      <c r="BD37" s="329">
        <v>3.91851E-2</v>
      </c>
      <c r="BE37" s="329">
        <v>3.9073900000000002E-2</v>
      </c>
      <c r="BF37" s="329">
        <v>3.6476399999999999E-2</v>
      </c>
      <c r="BG37" s="329">
        <v>3.4012300000000002E-2</v>
      </c>
      <c r="BH37" s="329">
        <v>4.0932499999999997E-2</v>
      </c>
      <c r="BI37" s="329">
        <v>4.3743900000000002E-2</v>
      </c>
      <c r="BJ37" s="329">
        <v>4.7237599999999998E-2</v>
      </c>
      <c r="BK37" s="329">
        <v>4.15646E-2</v>
      </c>
      <c r="BL37" s="329">
        <v>3.8287799999999997E-2</v>
      </c>
      <c r="BM37" s="329">
        <v>4.4703199999999998E-2</v>
      </c>
      <c r="BN37" s="329">
        <v>4.2670100000000002E-2</v>
      </c>
      <c r="BO37" s="329">
        <v>4.1926100000000001E-2</v>
      </c>
      <c r="BP37" s="329">
        <v>4.3044499999999999E-2</v>
      </c>
      <c r="BQ37" s="329">
        <v>4.2479299999999998E-2</v>
      </c>
      <c r="BR37" s="329">
        <v>4.1415100000000003E-2</v>
      </c>
      <c r="BS37" s="329">
        <v>3.7772500000000001E-2</v>
      </c>
      <c r="BT37" s="329">
        <v>4.4978600000000001E-2</v>
      </c>
      <c r="BU37" s="329">
        <v>4.93351E-2</v>
      </c>
      <c r="BV37" s="329">
        <v>5.4724799999999997E-2</v>
      </c>
    </row>
    <row r="38" spans="1:74" s="166" customFormat="1" ht="12" customHeight="1" x14ac:dyDescent="0.25">
      <c r="A38" s="532" t="s">
        <v>973</v>
      </c>
      <c r="B38" s="533" t="s">
        <v>1033</v>
      </c>
      <c r="C38" s="263">
        <v>7.2637480000000004E-2</v>
      </c>
      <c r="D38" s="263">
        <v>6.6229024999999997E-2</v>
      </c>
      <c r="E38" s="263">
        <v>7.2299721999999997E-2</v>
      </c>
      <c r="F38" s="263">
        <v>6.8476586000000006E-2</v>
      </c>
      <c r="G38" s="263">
        <v>7.2294540000000004E-2</v>
      </c>
      <c r="H38" s="263">
        <v>7.1296266999999997E-2</v>
      </c>
      <c r="I38" s="263">
        <v>7.4606097999999996E-2</v>
      </c>
      <c r="J38" s="263">
        <v>7.5373009000000005E-2</v>
      </c>
      <c r="K38" s="263">
        <v>6.8472219000000001E-2</v>
      </c>
      <c r="L38" s="263">
        <v>7.2349464000000002E-2</v>
      </c>
      <c r="M38" s="263">
        <v>7.0413608000000003E-2</v>
      </c>
      <c r="N38" s="263">
        <v>7.0785864000000004E-2</v>
      </c>
      <c r="O38" s="263">
        <v>7.0153872000000006E-2</v>
      </c>
      <c r="P38" s="263">
        <v>6.3485331000000006E-2</v>
      </c>
      <c r="Q38" s="263">
        <v>6.8586227999999999E-2</v>
      </c>
      <c r="R38" s="263">
        <v>6.8966341E-2</v>
      </c>
      <c r="S38" s="263">
        <v>7.2293118000000003E-2</v>
      </c>
      <c r="T38" s="263">
        <v>7.0915046999999995E-2</v>
      </c>
      <c r="U38" s="263">
        <v>7.2376734999999998E-2</v>
      </c>
      <c r="V38" s="263">
        <v>7.0974086000000006E-2</v>
      </c>
      <c r="W38" s="263">
        <v>6.4984178000000004E-2</v>
      </c>
      <c r="X38" s="263">
        <v>6.8767954000000006E-2</v>
      </c>
      <c r="Y38" s="263">
        <v>6.9604830000000006E-2</v>
      </c>
      <c r="Z38" s="263">
        <v>7.3875534000000007E-2</v>
      </c>
      <c r="AA38" s="263">
        <v>7.3865770999999997E-2</v>
      </c>
      <c r="AB38" s="263">
        <v>6.7647374999999996E-2</v>
      </c>
      <c r="AC38" s="263">
        <v>6.5207065999999994E-2</v>
      </c>
      <c r="AD38" s="263">
        <v>3.7724531999999998E-2</v>
      </c>
      <c r="AE38" s="263">
        <v>4.6906284999999999E-2</v>
      </c>
      <c r="AF38" s="263">
        <v>5.7481765999999997E-2</v>
      </c>
      <c r="AG38" s="263">
        <v>6.3542210000000002E-2</v>
      </c>
      <c r="AH38" s="263">
        <v>6.2937717000000004E-2</v>
      </c>
      <c r="AI38" s="263">
        <v>6.1526271E-2</v>
      </c>
      <c r="AJ38" s="263">
        <v>6.5532831999999999E-2</v>
      </c>
      <c r="AK38" s="263">
        <v>6.6161330000000004E-2</v>
      </c>
      <c r="AL38" s="263">
        <v>6.6603605999999996E-2</v>
      </c>
      <c r="AM38" s="263">
        <v>6.3691237999999997E-2</v>
      </c>
      <c r="AN38" s="263">
        <v>5.0615849999999997E-2</v>
      </c>
      <c r="AO38" s="263">
        <v>6.4772805000000003E-2</v>
      </c>
      <c r="AP38" s="263">
        <v>6.2308545999999999E-2</v>
      </c>
      <c r="AQ38" s="263">
        <v>6.8947701E-2</v>
      </c>
      <c r="AR38" s="263">
        <v>6.7722234000000006E-2</v>
      </c>
      <c r="AS38" s="263">
        <v>6.9386913999999994E-2</v>
      </c>
      <c r="AT38" s="263">
        <v>6.4267884999999997E-2</v>
      </c>
      <c r="AU38" s="263">
        <v>6.2037307E-2</v>
      </c>
      <c r="AV38" s="263">
        <v>7.1073844999999997E-2</v>
      </c>
      <c r="AW38" s="263">
        <v>7.1497285999999993E-2</v>
      </c>
      <c r="AX38" s="263">
        <v>7.3015486000000004E-2</v>
      </c>
      <c r="AY38" s="263">
        <v>6.9544999999999996E-2</v>
      </c>
      <c r="AZ38" s="263">
        <v>6.3843399999999995E-2</v>
      </c>
      <c r="BA38" s="263">
        <v>6.73565E-2</v>
      </c>
      <c r="BB38" s="329">
        <v>6.3659999999999994E-2</v>
      </c>
      <c r="BC38" s="329">
        <v>6.8575800000000006E-2</v>
      </c>
      <c r="BD38" s="329">
        <v>6.7245200000000005E-2</v>
      </c>
      <c r="BE38" s="329">
        <v>6.9581500000000004E-2</v>
      </c>
      <c r="BF38" s="329">
        <v>6.9371699999999994E-2</v>
      </c>
      <c r="BG38" s="329">
        <v>6.5942899999999999E-2</v>
      </c>
      <c r="BH38" s="329">
        <v>6.77537E-2</v>
      </c>
      <c r="BI38" s="329">
        <v>6.8407899999999994E-2</v>
      </c>
      <c r="BJ38" s="329">
        <v>7.0443400000000003E-2</v>
      </c>
      <c r="BK38" s="329">
        <v>6.7605700000000005E-2</v>
      </c>
      <c r="BL38" s="329">
        <v>6.0729199999999997E-2</v>
      </c>
      <c r="BM38" s="329">
        <v>6.6294699999999998E-2</v>
      </c>
      <c r="BN38" s="329">
        <v>6.5445600000000007E-2</v>
      </c>
      <c r="BO38" s="329">
        <v>6.9695900000000005E-2</v>
      </c>
      <c r="BP38" s="329">
        <v>6.8014699999999997E-2</v>
      </c>
      <c r="BQ38" s="329">
        <v>6.9403500000000007E-2</v>
      </c>
      <c r="BR38" s="329">
        <v>6.8987099999999996E-2</v>
      </c>
      <c r="BS38" s="329">
        <v>6.5937700000000002E-2</v>
      </c>
      <c r="BT38" s="329">
        <v>6.8310700000000002E-2</v>
      </c>
      <c r="BU38" s="329">
        <v>6.9363900000000006E-2</v>
      </c>
      <c r="BV38" s="329">
        <v>7.1541499999999994E-2</v>
      </c>
    </row>
    <row r="39" spans="1:74" s="166" customFormat="1" ht="12" customHeight="1" x14ac:dyDescent="0.25">
      <c r="A39" s="531" t="s">
        <v>43</v>
      </c>
      <c r="B39" s="533" t="s">
        <v>1034</v>
      </c>
      <c r="C39" s="263">
        <v>9.9457766266999995E-2</v>
      </c>
      <c r="D39" s="263">
        <v>8.4525829900000002E-2</v>
      </c>
      <c r="E39" s="263">
        <v>9.8696817564999997E-2</v>
      </c>
      <c r="F39" s="263">
        <v>9.2367758440000003E-2</v>
      </c>
      <c r="G39" s="263">
        <v>0.10681642312</v>
      </c>
      <c r="H39" s="263">
        <v>0.10079822267999999</v>
      </c>
      <c r="I39" s="263">
        <v>0.10448661803000001</v>
      </c>
      <c r="J39" s="263">
        <v>0.10770678244</v>
      </c>
      <c r="K39" s="263">
        <v>9.2519263030000007E-2</v>
      </c>
      <c r="L39" s="263">
        <v>0.10205375371</v>
      </c>
      <c r="M39" s="263">
        <v>9.8266457469999999E-2</v>
      </c>
      <c r="N39" s="263">
        <v>0.10049120735</v>
      </c>
      <c r="O39" s="263">
        <v>9.2141963162000004E-2</v>
      </c>
      <c r="P39" s="263">
        <v>9.3240121940000004E-2</v>
      </c>
      <c r="Q39" s="263">
        <v>9.8118403404999999E-2</v>
      </c>
      <c r="R39" s="263">
        <v>9.6459444069999997E-2</v>
      </c>
      <c r="S39" s="263">
        <v>0.10606237547</v>
      </c>
      <c r="T39" s="263">
        <v>0.10328245912</v>
      </c>
      <c r="U39" s="263">
        <v>0.10355929032</v>
      </c>
      <c r="V39" s="263">
        <v>0.10277786849999999</v>
      </c>
      <c r="W39" s="263">
        <v>9.5932876259999994E-2</v>
      </c>
      <c r="X39" s="263">
        <v>0.10450944104</v>
      </c>
      <c r="Y39" s="263">
        <v>0.10204189806</v>
      </c>
      <c r="Z39" s="263">
        <v>0.10146138527</v>
      </c>
      <c r="AA39" s="263">
        <v>9.8723579483000007E-2</v>
      </c>
      <c r="AB39" s="263">
        <v>9.0569603156999995E-2</v>
      </c>
      <c r="AC39" s="263">
        <v>7.8805475235999997E-2</v>
      </c>
      <c r="AD39" s="263">
        <v>5.6163753050000001E-2</v>
      </c>
      <c r="AE39" s="263">
        <v>8.1317103535999996E-2</v>
      </c>
      <c r="AF39" s="263">
        <v>9.3573354179999998E-2</v>
      </c>
      <c r="AG39" s="263">
        <v>9.3113262946000003E-2</v>
      </c>
      <c r="AH39" s="263">
        <v>9.2094190201000001E-2</v>
      </c>
      <c r="AI39" s="263">
        <v>9.1359355779999998E-2</v>
      </c>
      <c r="AJ39" s="263">
        <v>8.7495808246000006E-2</v>
      </c>
      <c r="AK39" s="263">
        <v>8.9939240015999997E-2</v>
      </c>
      <c r="AL39" s="263">
        <v>9.1516427216999999E-2</v>
      </c>
      <c r="AM39" s="263">
        <v>8.0958015361999994E-2</v>
      </c>
      <c r="AN39" s="263">
        <v>7.556210914E-2</v>
      </c>
      <c r="AO39" s="263">
        <v>9.6931571443000006E-2</v>
      </c>
      <c r="AP39" s="263">
        <v>8.9852764550999997E-2</v>
      </c>
      <c r="AQ39" s="263">
        <v>0.10322573957</v>
      </c>
      <c r="AR39" s="263">
        <v>0.10034533684999999</v>
      </c>
      <c r="AS39" s="263">
        <v>0.10311296225</v>
      </c>
      <c r="AT39" s="263">
        <v>0.10010588811</v>
      </c>
      <c r="AU39" s="263">
        <v>9.4770530638999997E-2</v>
      </c>
      <c r="AV39" s="263">
        <v>0.10392977053000001</v>
      </c>
      <c r="AW39" s="263">
        <v>9.8196661312E-2</v>
      </c>
      <c r="AX39" s="263">
        <v>9.9144225022999993E-2</v>
      </c>
      <c r="AY39" s="263">
        <v>8.8723260849999999E-2</v>
      </c>
      <c r="AZ39" s="263">
        <v>8.9515189957999994E-2</v>
      </c>
      <c r="BA39" s="263">
        <v>9.8385930925000004E-2</v>
      </c>
      <c r="BB39" s="329">
        <v>9.2345300000000005E-2</v>
      </c>
      <c r="BC39" s="329">
        <v>0.1009259</v>
      </c>
      <c r="BD39" s="329">
        <v>9.8919699999999999E-2</v>
      </c>
      <c r="BE39" s="329">
        <v>0.1009041</v>
      </c>
      <c r="BF39" s="329">
        <v>0.10109849999999999</v>
      </c>
      <c r="BG39" s="329">
        <v>9.4433400000000001E-2</v>
      </c>
      <c r="BH39" s="329">
        <v>9.8646600000000001E-2</v>
      </c>
      <c r="BI39" s="329">
        <v>9.6479599999999999E-2</v>
      </c>
      <c r="BJ39" s="329">
        <v>9.8551899999999998E-2</v>
      </c>
      <c r="BK39" s="329">
        <v>8.8657100000000003E-2</v>
      </c>
      <c r="BL39" s="329">
        <v>8.5336499999999996E-2</v>
      </c>
      <c r="BM39" s="329">
        <v>9.3590900000000005E-2</v>
      </c>
      <c r="BN39" s="329">
        <v>9.4221899999999997E-2</v>
      </c>
      <c r="BO39" s="329">
        <v>0.101969</v>
      </c>
      <c r="BP39" s="329">
        <v>0.10027700000000001</v>
      </c>
      <c r="BQ39" s="329">
        <v>0.1015761</v>
      </c>
      <c r="BR39" s="329">
        <v>0.10218190000000001</v>
      </c>
      <c r="BS39" s="329">
        <v>9.53262E-2</v>
      </c>
      <c r="BT39" s="329">
        <v>0.1005115</v>
      </c>
      <c r="BU39" s="329">
        <v>9.8553299999999996E-2</v>
      </c>
      <c r="BV39" s="329">
        <v>0.1004924</v>
      </c>
    </row>
    <row r="40" spans="1:74" s="166" customFormat="1" ht="12" customHeight="1" x14ac:dyDescent="0.25">
      <c r="A40" s="528" t="s">
        <v>31</v>
      </c>
      <c r="B40" s="533" t="s">
        <v>457</v>
      </c>
      <c r="C40" s="263">
        <v>1.7604412999999999E-2</v>
      </c>
      <c r="D40" s="263">
        <v>1.6470571999999999E-2</v>
      </c>
      <c r="E40" s="263">
        <v>1.7836069999999999E-2</v>
      </c>
      <c r="F40" s="263">
        <v>1.6034152999999999E-2</v>
      </c>
      <c r="G40" s="263">
        <v>1.7980525000000001E-2</v>
      </c>
      <c r="H40" s="263">
        <v>1.7052873999999999E-2</v>
      </c>
      <c r="I40" s="263">
        <v>1.7862092E-2</v>
      </c>
      <c r="J40" s="263">
        <v>1.7838819999999998E-2</v>
      </c>
      <c r="K40" s="263">
        <v>1.730845E-2</v>
      </c>
      <c r="L40" s="263">
        <v>1.6983365E-2</v>
      </c>
      <c r="M40" s="263">
        <v>1.7335178E-2</v>
      </c>
      <c r="N40" s="263">
        <v>1.8558274999999999E-2</v>
      </c>
      <c r="O40" s="263">
        <v>1.7770536E-2</v>
      </c>
      <c r="P40" s="263">
        <v>1.6381640999999999E-2</v>
      </c>
      <c r="Q40" s="263">
        <v>1.80605E-2</v>
      </c>
      <c r="R40" s="263">
        <v>1.6386077999999998E-2</v>
      </c>
      <c r="S40" s="263">
        <v>1.7342197E-2</v>
      </c>
      <c r="T40" s="263">
        <v>1.7047362999999999E-2</v>
      </c>
      <c r="U40" s="263">
        <v>1.7640728000000001E-2</v>
      </c>
      <c r="V40" s="263">
        <v>1.7799173000000001E-2</v>
      </c>
      <c r="W40" s="263">
        <v>1.7397763E-2</v>
      </c>
      <c r="X40" s="263">
        <v>1.5554215E-2</v>
      </c>
      <c r="Y40" s="263">
        <v>1.3977527E-2</v>
      </c>
      <c r="Z40" s="263">
        <v>1.5926823999999999E-2</v>
      </c>
      <c r="AA40" s="263">
        <v>1.5445708000000001E-2</v>
      </c>
      <c r="AB40" s="263">
        <v>1.5823770000000001E-2</v>
      </c>
      <c r="AC40" s="263">
        <v>1.8232338000000001E-2</v>
      </c>
      <c r="AD40" s="263">
        <v>1.7302423000000001E-2</v>
      </c>
      <c r="AE40" s="263">
        <v>1.7329596999999999E-2</v>
      </c>
      <c r="AF40" s="263">
        <v>1.6382786E-2</v>
      </c>
      <c r="AG40" s="263">
        <v>1.7057795000000001E-2</v>
      </c>
      <c r="AH40" s="263">
        <v>1.6985305999999999E-2</v>
      </c>
      <c r="AI40" s="263">
        <v>1.6504583E-2</v>
      </c>
      <c r="AJ40" s="263">
        <v>1.6674188E-2</v>
      </c>
      <c r="AK40" s="263">
        <v>1.7476495000000002E-2</v>
      </c>
      <c r="AL40" s="263">
        <v>1.7685322999999999E-2</v>
      </c>
      <c r="AM40" s="263">
        <v>1.7428731999999999E-2</v>
      </c>
      <c r="AN40" s="263">
        <v>1.6403560000000001E-2</v>
      </c>
      <c r="AO40" s="263">
        <v>1.6348425E-2</v>
      </c>
      <c r="AP40" s="263">
        <v>1.6576960000000002E-2</v>
      </c>
      <c r="AQ40" s="263">
        <v>1.7379018E-2</v>
      </c>
      <c r="AR40" s="263">
        <v>1.7622725999999998E-2</v>
      </c>
      <c r="AS40" s="263">
        <v>1.7632615000000001E-2</v>
      </c>
      <c r="AT40" s="263">
        <v>1.7345346000000001E-2</v>
      </c>
      <c r="AU40" s="263">
        <v>1.7140945000000001E-2</v>
      </c>
      <c r="AV40" s="263">
        <v>1.6889957000000001E-2</v>
      </c>
      <c r="AW40" s="263">
        <v>1.7036229E-2</v>
      </c>
      <c r="AX40" s="263">
        <v>1.8150441E-2</v>
      </c>
      <c r="AY40" s="263">
        <v>1.8847099999999999E-2</v>
      </c>
      <c r="AZ40" s="263">
        <v>1.6944000000000001E-2</v>
      </c>
      <c r="BA40" s="263">
        <v>1.6849599999999999E-2</v>
      </c>
      <c r="BB40" s="329">
        <v>1.6362700000000001E-2</v>
      </c>
      <c r="BC40" s="329">
        <v>1.7527399999999999E-2</v>
      </c>
      <c r="BD40" s="329">
        <v>1.7383800000000001E-2</v>
      </c>
      <c r="BE40" s="329">
        <v>1.7951700000000001E-2</v>
      </c>
      <c r="BF40" s="329">
        <v>1.7147599999999999E-2</v>
      </c>
      <c r="BG40" s="329">
        <v>1.6973599999999998E-2</v>
      </c>
      <c r="BH40" s="329">
        <v>1.6925300000000001E-2</v>
      </c>
      <c r="BI40" s="329">
        <v>1.6604000000000001E-2</v>
      </c>
      <c r="BJ40" s="329">
        <v>1.83509E-2</v>
      </c>
      <c r="BK40" s="329">
        <v>1.8145000000000001E-2</v>
      </c>
      <c r="BL40" s="329">
        <v>1.7521200000000001E-2</v>
      </c>
      <c r="BM40" s="329">
        <v>1.5386499999999999E-2</v>
      </c>
      <c r="BN40" s="329">
        <v>1.30469E-2</v>
      </c>
      <c r="BO40" s="329">
        <v>1.72567E-2</v>
      </c>
      <c r="BP40" s="329">
        <v>1.7417100000000001E-2</v>
      </c>
      <c r="BQ40" s="329">
        <v>1.7994900000000001E-2</v>
      </c>
      <c r="BR40" s="329">
        <v>1.7166600000000001E-2</v>
      </c>
      <c r="BS40" s="329">
        <v>1.7008700000000002E-2</v>
      </c>
      <c r="BT40" s="329">
        <v>1.69231E-2</v>
      </c>
      <c r="BU40" s="329">
        <v>1.6847299999999999E-2</v>
      </c>
      <c r="BV40" s="329">
        <v>1.8183399999999999E-2</v>
      </c>
    </row>
    <row r="41" spans="1:74" s="166" customFormat="1" ht="12" customHeight="1" x14ac:dyDescent="0.25">
      <c r="A41" s="528" t="s">
        <v>30</v>
      </c>
      <c r="B41" s="533" t="s">
        <v>49</v>
      </c>
      <c r="C41" s="263">
        <v>0.228183354</v>
      </c>
      <c r="D41" s="263">
        <v>0.226710153</v>
      </c>
      <c r="E41" s="263">
        <v>0.23543493900000001</v>
      </c>
      <c r="F41" s="263">
        <v>0.25596036700000002</v>
      </c>
      <c r="G41" s="263">
        <v>0.27716476000000001</v>
      </c>
      <c r="H41" s="263">
        <v>0.25124753500000002</v>
      </c>
      <c r="I41" s="263">
        <v>0.22850611200000001</v>
      </c>
      <c r="J41" s="263">
        <v>0.200441906</v>
      </c>
      <c r="K41" s="263">
        <v>0.17448381199999999</v>
      </c>
      <c r="L41" s="263">
        <v>0.17796672999999999</v>
      </c>
      <c r="M41" s="263">
        <v>0.19949337</v>
      </c>
      <c r="N41" s="263">
        <v>0.20754535700000001</v>
      </c>
      <c r="O41" s="263">
        <v>0.22082448399999999</v>
      </c>
      <c r="P41" s="263">
        <v>0.203751189</v>
      </c>
      <c r="Q41" s="263">
        <v>0.234504139</v>
      </c>
      <c r="R41" s="263">
        <v>0.24773867399999999</v>
      </c>
      <c r="S41" s="263">
        <v>0.28480008000000001</v>
      </c>
      <c r="T41" s="263">
        <v>0.25003248</v>
      </c>
      <c r="U41" s="263">
        <v>0.22151542299999999</v>
      </c>
      <c r="V41" s="263">
        <v>0.201063034</v>
      </c>
      <c r="W41" s="263">
        <v>0.16497189300000001</v>
      </c>
      <c r="X41" s="263">
        <v>0.16301326399999999</v>
      </c>
      <c r="Y41" s="263">
        <v>0.18003770399999999</v>
      </c>
      <c r="Z41" s="263">
        <v>0.19126320499999999</v>
      </c>
      <c r="AA41" s="263">
        <v>0.21491970099999999</v>
      </c>
      <c r="AB41" s="263">
        <v>0.22694050599999999</v>
      </c>
      <c r="AC41" s="263">
        <v>0.20899933200000001</v>
      </c>
      <c r="AD41" s="263">
        <v>0.20348407299999999</v>
      </c>
      <c r="AE41" s="263">
        <v>0.26298085599999999</v>
      </c>
      <c r="AF41" s="263">
        <v>0.24563859299999999</v>
      </c>
      <c r="AG41" s="263">
        <v>0.23460563100000001</v>
      </c>
      <c r="AH41" s="263">
        <v>0.20426665199999999</v>
      </c>
      <c r="AI41" s="263">
        <v>0.16386919899999999</v>
      </c>
      <c r="AJ41" s="263">
        <v>0.165023693</v>
      </c>
      <c r="AK41" s="263">
        <v>0.18329129899999999</v>
      </c>
      <c r="AL41" s="263">
        <v>0.18868834300000001</v>
      </c>
      <c r="AM41" s="263">
        <v>0.226465955</v>
      </c>
      <c r="AN41" s="263">
        <v>0.189705228</v>
      </c>
      <c r="AO41" s="263">
        <v>0.189265129</v>
      </c>
      <c r="AP41" s="263">
        <v>0.16845122500000001</v>
      </c>
      <c r="AQ41" s="263">
        <v>0.19997821399999999</v>
      </c>
      <c r="AR41" s="263">
        <v>0.21121346499999999</v>
      </c>
      <c r="AS41" s="263">
        <v>0.19399849699999999</v>
      </c>
      <c r="AT41" s="263">
        <v>0.18383207900000001</v>
      </c>
      <c r="AU41" s="263">
        <v>0.157618971</v>
      </c>
      <c r="AV41" s="263">
        <v>0.157905183</v>
      </c>
      <c r="AW41" s="263">
        <v>0.17949437800000001</v>
      </c>
      <c r="AX41" s="263">
        <v>0.22502459599999999</v>
      </c>
      <c r="AY41" s="263">
        <v>0.2327092</v>
      </c>
      <c r="AZ41" s="263">
        <v>0.19562850000000001</v>
      </c>
      <c r="BA41" s="263">
        <v>0.2131691</v>
      </c>
      <c r="BB41" s="329">
        <v>0.22377030000000001</v>
      </c>
      <c r="BC41" s="329">
        <v>0.24349470000000001</v>
      </c>
      <c r="BD41" s="329">
        <v>0.2392861</v>
      </c>
      <c r="BE41" s="329">
        <v>0.22264980000000001</v>
      </c>
      <c r="BF41" s="329">
        <v>0.18950549999999999</v>
      </c>
      <c r="BG41" s="329">
        <v>0.1571246</v>
      </c>
      <c r="BH41" s="329">
        <v>0.15539819999999999</v>
      </c>
      <c r="BI41" s="329">
        <v>0.17243449999999999</v>
      </c>
      <c r="BJ41" s="329">
        <v>0.19074859999999999</v>
      </c>
      <c r="BK41" s="329">
        <v>0.2173204</v>
      </c>
      <c r="BL41" s="329">
        <v>0.1942989</v>
      </c>
      <c r="BM41" s="329">
        <v>0.21714020000000001</v>
      </c>
      <c r="BN41" s="329">
        <v>0.22414709999999999</v>
      </c>
      <c r="BO41" s="329">
        <v>0.25458449999999999</v>
      </c>
      <c r="BP41" s="329">
        <v>0.24858189999999999</v>
      </c>
      <c r="BQ41" s="329">
        <v>0.2299052</v>
      </c>
      <c r="BR41" s="329">
        <v>0.1950557</v>
      </c>
      <c r="BS41" s="329">
        <v>0.1624448</v>
      </c>
      <c r="BT41" s="329">
        <v>0.16078290000000001</v>
      </c>
      <c r="BU41" s="329">
        <v>0.17839079999999999</v>
      </c>
      <c r="BV41" s="329">
        <v>0.197736</v>
      </c>
    </row>
    <row r="42" spans="1:74" s="166" customFormat="1" ht="12" customHeight="1" x14ac:dyDescent="0.25">
      <c r="A42" s="528" t="s">
        <v>32</v>
      </c>
      <c r="B42" s="533" t="s">
        <v>1397</v>
      </c>
      <c r="C42" s="263">
        <v>4.8528189663000001E-2</v>
      </c>
      <c r="D42" s="263">
        <v>5.5447303991000001E-2</v>
      </c>
      <c r="E42" s="263">
        <v>7.3555969435999999E-2</v>
      </c>
      <c r="F42" s="263">
        <v>8.6121975567000006E-2</v>
      </c>
      <c r="G42" s="263">
        <v>9.6405131199999994E-2</v>
      </c>
      <c r="H42" s="263">
        <v>0.10209653851</v>
      </c>
      <c r="I42" s="263">
        <v>9.7077116456999998E-2</v>
      </c>
      <c r="J42" s="263">
        <v>9.5071062809000004E-2</v>
      </c>
      <c r="K42" s="263">
        <v>8.4510261963000002E-2</v>
      </c>
      <c r="L42" s="263">
        <v>7.2291028830999998E-2</v>
      </c>
      <c r="M42" s="263">
        <v>5.5619672455999997E-2</v>
      </c>
      <c r="N42" s="263">
        <v>4.8380993369000001E-2</v>
      </c>
      <c r="O42" s="263">
        <v>5.2377574980000001E-2</v>
      </c>
      <c r="P42" s="263">
        <v>5.6329875591999999E-2</v>
      </c>
      <c r="Q42" s="263">
        <v>8.3911340653000002E-2</v>
      </c>
      <c r="R42" s="263">
        <v>9.5074575327999997E-2</v>
      </c>
      <c r="S42" s="263">
        <v>0.1019940567</v>
      </c>
      <c r="T42" s="263">
        <v>0.10979514626</v>
      </c>
      <c r="U42" s="263">
        <v>0.11291465717</v>
      </c>
      <c r="V42" s="263">
        <v>0.10903189828</v>
      </c>
      <c r="W42" s="263">
        <v>9.5222219733000005E-2</v>
      </c>
      <c r="X42" s="263">
        <v>8.4766227084000001E-2</v>
      </c>
      <c r="Y42" s="263">
        <v>6.2850199120999997E-2</v>
      </c>
      <c r="Z42" s="263">
        <v>5.2791469283999998E-2</v>
      </c>
      <c r="AA42" s="263">
        <v>6.3760140133000007E-2</v>
      </c>
      <c r="AB42" s="263">
        <v>7.6803756597999998E-2</v>
      </c>
      <c r="AC42" s="263">
        <v>9.2157041447999993E-2</v>
      </c>
      <c r="AD42" s="263">
        <v>0.11022033555000001</v>
      </c>
      <c r="AE42" s="263">
        <v>0.13034278871999999</v>
      </c>
      <c r="AF42" s="263">
        <v>0.13036638331</v>
      </c>
      <c r="AG42" s="263">
        <v>0.14029600981000001</v>
      </c>
      <c r="AH42" s="263">
        <v>0.12662137778999999</v>
      </c>
      <c r="AI42" s="263">
        <v>0.10756387494</v>
      </c>
      <c r="AJ42" s="263">
        <v>9.7520694689000001E-2</v>
      </c>
      <c r="AK42" s="263">
        <v>7.9291008580000003E-2</v>
      </c>
      <c r="AL42" s="263">
        <v>7.1225349825999998E-2</v>
      </c>
      <c r="AM42" s="263">
        <v>7.8827649365999994E-2</v>
      </c>
      <c r="AN42" s="263">
        <v>8.6822161581000007E-2</v>
      </c>
      <c r="AO42" s="263">
        <v>0.12407871948</v>
      </c>
      <c r="AP42" s="263">
        <v>0.14306691527000001</v>
      </c>
      <c r="AQ42" s="263">
        <v>0.16066020373000001</v>
      </c>
      <c r="AR42" s="263">
        <v>0.15732588691999999</v>
      </c>
      <c r="AS42" s="263">
        <v>0.15896935693</v>
      </c>
      <c r="AT42" s="263">
        <v>0.15538462886000001</v>
      </c>
      <c r="AU42" s="263">
        <v>0.14351428956000001</v>
      </c>
      <c r="AV42" s="263">
        <v>0.12142962478</v>
      </c>
      <c r="AW42" s="263">
        <v>0.10323636042000001</v>
      </c>
      <c r="AX42" s="263">
        <v>8.5557207506000002E-2</v>
      </c>
      <c r="AY42" s="263">
        <v>9.8822699999999999E-2</v>
      </c>
      <c r="AZ42" s="263">
        <v>0.1087994</v>
      </c>
      <c r="BA42" s="263">
        <v>0.155468</v>
      </c>
      <c r="BB42" s="329">
        <v>0.17577760000000001</v>
      </c>
      <c r="BC42" s="329">
        <v>0.19712289999999999</v>
      </c>
      <c r="BD42" s="329">
        <v>0.19506119999999999</v>
      </c>
      <c r="BE42" s="329">
        <v>0.19880729999999999</v>
      </c>
      <c r="BF42" s="329">
        <v>0.1917452</v>
      </c>
      <c r="BG42" s="329">
        <v>0.17494470000000001</v>
      </c>
      <c r="BH42" s="329">
        <v>0.15041689999999999</v>
      </c>
      <c r="BI42" s="329">
        <v>0.1232642</v>
      </c>
      <c r="BJ42" s="329">
        <v>0.1075405</v>
      </c>
      <c r="BK42" s="329">
        <v>0.1255887</v>
      </c>
      <c r="BL42" s="329">
        <v>0.1359272</v>
      </c>
      <c r="BM42" s="329">
        <v>0.19086710000000001</v>
      </c>
      <c r="BN42" s="329">
        <v>0.21536710000000001</v>
      </c>
      <c r="BO42" s="329">
        <v>0.24145240000000001</v>
      </c>
      <c r="BP42" s="329">
        <v>0.23937749999999999</v>
      </c>
      <c r="BQ42" s="329">
        <v>0.24285599999999999</v>
      </c>
      <c r="BR42" s="329">
        <v>0.2364184</v>
      </c>
      <c r="BS42" s="329">
        <v>0.21238199999999999</v>
      </c>
      <c r="BT42" s="329">
        <v>0.18545229999999999</v>
      </c>
      <c r="BU42" s="329">
        <v>0.15174609999999999</v>
      </c>
      <c r="BV42" s="329">
        <v>0.13479550000000001</v>
      </c>
    </row>
    <row r="43" spans="1:74" s="166" customFormat="1" ht="12" customHeight="1" x14ac:dyDescent="0.25">
      <c r="A43" s="499" t="s">
        <v>35</v>
      </c>
      <c r="B43" s="533" t="s">
        <v>823</v>
      </c>
      <c r="C43" s="263">
        <v>4.3327806000000003E-2</v>
      </c>
      <c r="D43" s="263">
        <v>4.0156374000000002E-2</v>
      </c>
      <c r="E43" s="263">
        <v>4.3239896E-2</v>
      </c>
      <c r="F43" s="263">
        <v>4.0661248999999997E-2</v>
      </c>
      <c r="G43" s="263">
        <v>4.0752546000000001E-2</v>
      </c>
      <c r="H43" s="263">
        <v>3.8992618999999999E-2</v>
      </c>
      <c r="I43" s="263">
        <v>3.9499776E-2</v>
      </c>
      <c r="J43" s="263">
        <v>3.9887805999999998E-2</v>
      </c>
      <c r="K43" s="263">
        <v>3.6521179000000001E-2</v>
      </c>
      <c r="L43" s="263">
        <v>4.0945495999999998E-2</v>
      </c>
      <c r="M43" s="263">
        <v>4.0939298999999998E-2</v>
      </c>
      <c r="N43" s="263">
        <v>4.2423245999999998E-2</v>
      </c>
      <c r="O43" s="263">
        <v>3.9485496000000002E-2</v>
      </c>
      <c r="P43" s="263">
        <v>3.5551074000000002E-2</v>
      </c>
      <c r="Q43" s="263">
        <v>3.8428786E-2</v>
      </c>
      <c r="R43" s="263">
        <v>3.5559329000000001E-2</v>
      </c>
      <c r="S43" s="263">
        <v>3.6011205999999997E-2</v>
      </c>
      <c r="T43" s="263">
        <v>3.6189988999999999E-2</v>
      </c>
      <c r="U43" s="263">
        <v>3.6536956000000002E-2</v>
      </c>
      <c r="V43" s="263">
        <v>3.7000975999999998E-2</v>
      </c>
      <c r="W43" s="263">
        <v>3.4604369000000003E-2</v>
      </c>
      <c r="X43" s="263">
        <v>3.7279246000000002E-2</v>
      </c>
      <c r="Y43" s="263">
        <v>3.6963159000000002E-2</v>
      </c>
      <c r="Z43" s="263">
        <v>3.8835986000000003E-2</v>
      </c>
      <c r="AA43" s="263">
        <v>3.9660246000000003E-2</v>
      </c>
      <c r="AB43" s="263">
        <v>3.6438415000000002E-2</v>
      </c>
      <c r="AC43" s="263">
        <v>3.9023346E-2</v>
      </c>
      <c r="AD43" s="263">
        <v>3.6510069999999999E-2</v>
      </c>
      <c r="AE43" s="263">
        <v>3.7236096000000003E-2</v>
      </c>
      <c r="AF43" s="263">
        <v>3.4279259999999999E-2</v>
      </c>
      <c r="AG43" s="263">
        <v>3.5906116000000002E-2</v>
      </c>
      <c r="AH43" s="263">
        <v>3.6431826E-2</v>
      </c>
      <c r="AI43" s="263">
        <v>3.425135E-2</v>
      </c>
      <c r="AJ43" s="263">
        <v>3.6323016E-2</v>
      </c>
      <c r="AK43" s="263">
        <v>3.5730430000000001E-2</v>
      </c>
      <c r="AL43" s="263">
        <v>3.7943866E-2</v>
      </c>
      <c r="AM43" s="263">
        <v>3.8273396000000001E-2</v>
      </c>
      <c r="AN43" s="263">
        <v>3.3971043999999999E-2</v>
      </c>
      <c r="AO43" s="263">
        <v>3.7991365999999999E-2</v>
      </c>
      <c r="AP43" s="263">
        <v>3.5740169000000002E-2</v>
      </c>
      <c r="AQ43" s="263">
        <v>3.6834265999999997E-2</v>
      </c>
      <c r="AR43" s="263">
        <v>3.4073469000000002E-2</v>
      </c>
      <c r="AS43" s="263">
        <v>3.5563445999999999E-2</v>
      </c>
      <c r="AT43" s="263">
        <v>3.5375436000000003E-2</v>
      </c>
      <c r="AU43" s="263">
        <v>3.4678789000000002E-2</v>
      </c>
      <c r="AV43" s="263">
        <v>3.5314496000000001E-2</v>
      </c>
      <c r="AW43" s="263">
        <v>3.5386138999999997E-2</v>
      </c>
      <c r="AX43" s="263">
        <v>3.8229706000000002E-2</v>
      </c>
      <c r="AY43" s="263">
        <v>3.7013999999999998E-2</v>
      </c>
      <c r="AZ43" s="263">
        <v>3.2767699999999997E-2</v>
      </c>
      <c r="BA43" s="263">
        <v>3.6759500000000001E-2</v>
      </c>
      <c r="BB43" s="329">
        <v>3.5044100000000002E-2</v>
      </c>
      <c r="BC43" s="329">
        <v>3.5895400000000001E-2</v>
      </c>
      <c r="BD43" s="329">
        <v>3.3870200000000003E-2</v>
      </c>
      <c r="BE43" s="329">
        <v>3.5613499999999999E-2</v>
      </c>
      <c r="BF43" s="329">
        <v>3.5774E-2</v>
      </c>
      <c r="BG43" s="329">
        <v>3.4403700000000002E-2</v>
      </c>
      <c r="BH43" s="329">
        <v>3.5495600000000002E-2</v>
      </c>
      <c r="BI43" s="329">
        <v>3.47902E-2</v>
      </c>
      <c r="BJ43" s="329">
        <v>3.7203399999999998E-2</v>
      </c>
      <c r="BK43" s="329">
        <v>3.6912100000000003E-2</v>
      </c>
      <c r="BL43" s="329">
        <v>3.2868700000000001E-2</v>
      </c>
      <c r="BM43" s="329">
        <v>3.7125400000000003E-2</v>
      </c>
      <c r="BN43" s="329">
        <v>3.5402900000000001E-2</v>
      </c>
      <c r="BO43" s="329">
        <v>3.6164000000000002E-2</v>
      </c>
      <c r="BP43" s="329">
        <v>3.38392E-2</v>
      </c>
      <c r="BQ43" s="329">
        <v>3.5280300000000001E-2</v>
      </c>
      <c r="BR43" s="329">
        <v>3.5383999999999999E-2</v>
      </c>
      <c r="BS43" s="329">
        <v>3.4135800000000001E-2</v>
      </c>
      <c r="BT43" s="329">
        <v>3.5038E-2</v>
      </c>
      <c r="BU43" s="329">
        <v>3.4311899999999999E-2</v>
      </c>
      <c r="BV43" s="329">
        <v>3.6810799999999998E-2</v>
      </c>
    </row>
    <row r="44" spans="1:74" s="166" customFormat="1" ht="12" customHeight="1" x14ac:dyDescent="0.25">
      <c r="A44" s="499" t="s">
        <v>34</v>
      </c>
      <c r="B44" s="533" t="s">
        <v>1032</v>
      </c>
      <c r="C44" s="263">
        <v>0.196775642</v>
      </c>
      <c r="D44" s="263">
        <v>0.17639603400000001</v>
      </c>
      <c r="E44" s="263">
        <v>0.19288852200000001</v>
      </c>
      <c r="F44" s="263">
        <v>0.180630136</v>
      </c>
      <c r="G44" s="263">
        <v>0.18919197200000001</v>
      </c>
      <c r="H44" s="263">
        <v>0.186552736</v>
      </c>
      <c r="I44" s="263">
        <v>0.196191052</v>
      </c>
      <c r="J44" s="263">
        <v>0.194517892</v>
      </c>
      <c r="K44" s="263">
        <v>0.181761856</v>
      </c>
      <c r="L44" s="263">
        <v>0.18670193199999999</v>
      </c>
      <c r="M44" s="263">
        <v>0.18471542599999999</v>
      </c>
      <c r="N44" s="263">
        <v>0.195690432</v>
      </c>
      <c r="O44" s="263">
        <v>0.19658711600000001</v>
      </c>
      <c r="P44" s="263">
        <v>0.17616957699999999</v>
      </c>
      <c r="Q44" s="263">
        <v>0.18954305599999999</v>
      </c>
      <c r="R44" s="263">
        <v>0.17795223600000001</v>
      </c>
      <c r="S44" s="263">
        <v>0.185529306</v>
      </c>
      <c r="T44" s="263">
        <v>0.182425056</v>
      </c>
      <c r="U44" s="263">
        <v>0.19253205600000001</v>
      </c>
      <c r="V44" s="263">
        <v>0.19348526599999999</v>
      </c>
      <c r="W44" s="263">
        <v>0.18203434600000001</v>
      </c>
      <c r="X44" s="263">
        <v>0.18496954600000001</v>
      </c>
      <c r="Y44" s="263">
        <v>0.18403715600000001</v>
      </c>
      <c r="Z44" s="263">
        <v>0.19207121599999999</v>
      </c>
      <c r="AA44" s="263">
        <v>0.181928172</v>
      </c>
      <c r="AB44" s="263">
        <v>0.171046949</v>
      </c>
      <c r="AC44" s="263">
        <v>0.17777027200000001</v>
      </c>
      <c r="AD44" s="263">
        <v>0.167055341</v>
      </c>
      <c r="AE44" s="263">
        <v>0.172220292</v>
      </c>
      <c r="AF44" s="263">
        <v>0.165223021</v>
      </c>
      <c r="AG44" s="263">
        <v>0.170854902</v>
      </c>
      <c r="AH44" s="263">
        <v>0.17328132199999999</v>
      </c>
      <c r="AI44" s="263">
        <v>0.16520592100000001</v>
      </c>
      <c r="AJ44" s="263">
        <v>0.170814202</v>
      </c>
      <c r="AK44" s="263">
        <v>0.170405631</v>
      </c>
      <c r="AL44" s="263">
        <v>0.17885489199999999</v>
      </c>
      <c r="AM44" s="263">
        <v>0.18128345600000001</v>
      </c>
      <c r="AN44" s="263">
        <v>0.16130929499999999</v>
      </c>
      <c r="AO44" s="263">
        <v>0.17609123600000001</v>
      </c>
      <c r="AP44" s="263">
        <v>0.167213783</v>
      </c>
      <c r="AQ44" s="263">
        <v>0.179364886</v>
      </c>
      <c r="AR44" s="263">
        <v>0.173709473</v>
      </c>
      <c r="AS44" s="263">
        <v>0.18341068599999999</v>
      </c>
      <c r="AT44" s="263">
        <v>0.178797966</v>
      </c>
      <c r="AU44" s="263">
        <v>0.17293041300000001</v>
      </c>
      <c r="AV44" s="263">
        <v>0.17373361600000001</v>
      </c>
      <c r="AW44" s="263">
        <v>0.16559781300000001</v>
      </c>
      <c r="AX44" s="263">
        <v>0.174038586</v>
      </c>
      <c r="AY44" s="263">
        <v>0.17609739999999999</v>
      </c>
      <c r="AZ44" s="263">
        <v>0.15804319999999999</v>
      </c>
      <c r="BA44" s="263">
        <v>0.1722486</v>
      </c>
      <c r="BB44" s="329">
        <v>0.16724829999999999</v>
      </c>
      <c r="BC44" s="329">
        <v>0.174123</v>
      </c>
      <c r="BD44" s="329">
        <v>0.173344</v>
      </c>
      <c r="BE44" s="329">
        <v>0.18353369999999999</v>
      </c>
      <c r="BF44" s="329">
        <v>0.18341950000000001</v>
      </c>
      <c r="BG44" s="329">
        <v>0.1752204</v>
      </c>
      <c r="BH44" s="329">
        <v>0.18036430000000001</v>
      </c>
      <c r="BI44" s="329">
        <v>0.1753796</v>
      </c>
      <c r="BJ44" s="329">
        <v>0.18448059999999999</v>
      </c>
      <c r="BK44" s="329">
        <v>0.18494369999999999</v>
      </c>
      <c r="BL44" s="329">
        <v>0.1665362</v>
      </c>
      <c r="BM44" s="329">
        <v>0.17815259999999999</v>
      </c>
      <c r="BN44" s="329">
        <v>0.17110600000000001</v>
      </c>
      <c r="BO44" s="329">
        <v>0.17702879999999999</v>
      </c>
      <c r="BP44" s="329">
        <v>0.17572679999999999</v>
      </c>
      <c r="BQ44" s="329">
        <v>0.18529770000000001</v>
      </c>
      <c r="BR44" s="329">
        <v>0.18520780000000001</v>
      </c>
      <c r="BS44" s="329">
        <v>0.17653650000000001</v>
      </c>
      <c r="BT44" s="329">
        <v>0.1818659</v>
      </c>
      <c r="BU44" s="329">
        <v>0.1763441</v>
      </c>
      <c r="BV44" s="329">
        <v>0.18587980000000001</v>
      </c>
    </row>
    <row r="45" spans="1:74" s="166" customFormat="1" ht="12" customHeight="1" x14ac:dyDescent="0.25">
      <c r="A45" s="528" t="s">
        <v>97</v>
      </c>
      <c r="B45" s="533" t="s">
        <v>458</v>
      </c>
      <c r="C45" s="263">
        <v>0.23278976269000001</v>
      </c>
      <c r="D45" s="263">
        <v>0.21089434288</v>
      </c>
      <c r="E45" s="263">
        <v>0.24066441146000001</v>
      </c>
      <c r="F45" s="263">
        <v>0.24040196132</v>
      </c>
      <c r="G45" s="263">
        <v>0.21787306294</v>
      </c>
      <c r="H45" s="263">
        <v>0.22471188727999999</v>
      </c>
      <c r="I45" s="263">
        <v>0.14959366940999999</v>
      </c>
      <c r="J45" s="263">
        <v>0.18053417722000001</v>
      </c>
      <c r="K45" s="263">
        <v>0.16844034386000001</v>
      </c>
      <c r="L45" s="263">
        <v>0.19272835997000001</v>
      </c>
      <c r="M45" s="263">
        <v>0.20020624089</v>
      </c>
      <c r="N45" s="263">
        <v>0.22105885938</v>
      </c>
      <c r="O45" s="263">
        <v>0.2161514581</v>
      </c>
      <c r="P45" s="263">
        <v>0.20123746882999999</v>
      </c>
      <c r="Q45" s="263">
        <v>0.22926746001000001</v>
      </c>
      <c r="R45" s="263">
        <v>0.25724530075000002</v>
      </c>
      <c r="S45" s="263">
        <v>0.22936314343</v>
      </c>
      <c r="T45" s="263">
        <v>0.19970441551000001</v>
      </c>
      <c r="U45" s="263">
        <v>0.19666161374999999</v>
      </c>
      <c r="V45" s="263">
        <v>0.17777508732</v>
      </c>
      <c r="W45" s="263">
        <v>0.21812099837999999</v>
      </c>
      <c r="X45" s="263">
        <v>0.24576492034</v>
      </c>
      <c r="Y45" s="263">
        <v>0.22404662420999999</v>
      </c>
      <c r="Z45" s="263">
        <v>0.23701535021</v>
      </c>
      <c r="AA45" s="263">
        <v>0.25020542015000002</v>
      </c>
      <c r="AB45" s="263">
        <v>0.25900728682000002</v>
      </c>
      <c r="AC45" s="263">
        <v>0.26086400308000002</v>
      </c>
      <c r="AD45" s="263">
        <v>0.26471284825000002</v>
      </c>
      <c r="AE45" s="263">
        <v>0.25249242430000002</v>
      </c>
      <c r="AF45" s="263">
        <v>0.26837701514000001</v>
      </c>
      <c r="AG45" s="263">
        <v>0.20292252155000001</v>
      </c>
      <c r="AH45" s="263">
        <v>0.20447700381</v>
      </c>
      <c r="AI45" s="263">
        <v>0.20572093406</v>
      </c>
      <c r="AJ45" s="263">
        <v>0.25572313462000001</v>
      </c>
      <c r="AK45" s="263">
        <v>0.29395870633999999</v>
      </c>
      <c r="AL45" s="263">
        <v>0.28388547399000003</v>
      </c>
      <c r="AM45" s="263">
        <v>0.27022003788999999</v>
      </c>
      <c r="AN45" s="263">
        <v>0.23828942674</v>
      </c>
      <c r="AO45" s="263">
        <v>0.35489199187999998</v>
      </c>
      <c r="AP45" s="263">
        <v>0.321306535</v>
      </c>
      <c r="AQ45" s="263">
        <v>0.29811972610999998</v>
      </c>
      <c r="AR45" s="263">
        <v>0.23628478761999999</v>
      </c>
      <c r="AS45" s="263">
        <v>0.19128758895</v>
      </c>
      <c r="AT45" s="263">
        <v>0.2377716788</v>
      </c>
      <c r="AU45" s="263">
        <v>0.25475361486999998</v>
      </c>
      <c r="AV45" s="263">
        <v>0.28789341770999999</v>
      </c>
      <c r="AW45" s="263">
        <v>0.31983236576000001</v>
      </c>
      <c r="AX45" s="263">
        <v>0.36101278106000001</v>
      </c>
      <c r="AY45" s="263">
        <v>0.33984385278000001</v>
      </c>
      <c r="AZ45" s="263">
        <v>0.30608550000000001</v>
      </c>
      <c r="BA45" s="263">
        <v>0.38056259999999997</v>
      </c>
      <c r="BB45" s="329">
        <v>0.36111159999999998</v>
      </c>
      <c r="BC45" s="329">
        <v>0.33688760000000001</v>
      </c>
      <c r="BD45" s="329">
        <v>0.26413599999999998</v>
      </c>
      <c r="BE45" s="329">
        <v>0.21194740000000001</v>
      </c>
      <c r="BF45" s="329">
        <v>0.25663580000000003</v>
      </c>
      <c r="BG45" s="329">
        <v>0.28767290000000001</v>
      </c>
      <c r="BH45" s="329">
        <v>0.31407049999999997</v>
      </c>
      <c r="BI45" s="329">
        <v>0.34724280000000002</v>
      </c>
      <c r="BJ45" s="329">
        <v>0.38658629999999999</v>
      </c>
      <c r="BK45" s="329">
        <v>0.35561989999999999</v>
      </c>
      <c r="BL45" s="329">
        <v>0.32349109999999998</v>
      </c>
      <c r="BM45" s="329">
        <v>0.4039682</v>
      </c>
      <c r="BN45" s="329">
        <v>0.37401289999999998</v>
      </c>
      <c r="BO45" s="329">
        <v>0.3533096</v>
      </c>
      <c r="BP45" s="329">
        <v>0.27288679999999998</v>
      </c>
      <c r="BQ45" s="329">
        <v>0.2182915</v>
      </c>
      <c r="BR45" s="329">
        <v>0.2667312</v>
      </c>
      <c r="BS45" s="329">
        <v>0.30190299999999998</v>
      </c>
      <c r="BT45" s="329">
        <v>0.32746399999999998</v>
      </c>
      <c r="BU45" s="329">
        <v>0.35496250000000001</v>
      </c>
      <c r="BV45" s="329">
        <v>0.40513510000000003</v>
      </c>
    </row>
    <row r="46" spans="1:74" ht="12" customHeight="1" x14ac:dyDescent="0.25">
      <c r="A46" s="534" t="s">
        <v>24</v>
      </c>
      <c r="B46" s="535" t="s">
        <v>779</v>
      </c>
      <c r="C46" s="264">
        <v>0.95743482422000004</v>
      </c>
      <c r="D46" s="264">
        <v>0.89693483960999998</v>
      </c>
      <c r="E46" s="264">
        <v>0.99823989933000001</v>
      </c>
      <c r="F46" s="264">
        <v>1.0051536928</v>
      </c>
      <c r="G46" s="264">
        <v>1.0479373190000001</v>
      </c>
      <c r="H46" s="264">
        <v>1.0184108220000001</v>
      </c>
      <c r="I46" s="264">
        <v>0.93255059527999995</v>
      </c>
      <c r="J46" s="264">
        <v>0.93921386703999998</v>
      </c>
      <c r="K46" s="264">
        <v>0.85236152599000004</v>
      </c>
      <c r="L46" s="264">
        <v>0.89017200958999998</v>
      </c>
      <c r="M46" s="264">
        <v>0.89361533714999997</v>
      </c>
      <c r="N46" s="264">
        <v>0.93106686507000003</v>
      </c>
      <c r="O46" s="264">
        <v>0.92809581253999995</v>
      </c>
      <c r="P46" s="264">
        <v>0.86930948641000005</v>
      </c>
      <c r="Q46" s="264">
        <v>0.9885706259</v>
      </c>
      <c r="R46" s="264">
        <v>1.0234073494</v>
      </c>
      <c r="S46" s="264">
        <v>1.0650174732</v>
      </c>
      <c r="T46" s="264">
        <v>0.99733569044000003</v>
      </c>
      <c r="U46" s="264">
        <v>0.98477347082</v>
      </c>
      <c r="V46" s="264">
        <v>0.93897641871000004</v>
      </c>
      <c r="W46" s="264">
        <v>0.90074013927999996</v>
      </c>
      <c r="X46" s="264">
        <v>0.93276196385999999</v>
      </c>
      <c r="Y46" s="264">
        <v>0.89985481393</v>
      </c>
      <c r="Z46" s="264">
        <v>0.93470013406999997</v>
      </c>
      <c r="AA46" s="264">
        <v>0.96320162603000004</v>
      </c>
      <c r="AB46" s="264">
        <v>0.97175863121999995</v>
      </c>
      <c r="AC46" s="264">
        <v>0.96830342710999995</v>
      </c>
      <c r="AD46" s="264">
        <v>0.92048690679</v>
      </c>
      <c r="AE46" s="264">
        <v>1.0277461748000001</v>
      </c>
      <c r="AF46" s="264">
        <v>1.0429987378000001</v>
      </c>
      <c r="AG46" s="264">
        <v>0.98967490252000001</v>
      </c>
      <c r="AH46" s="264">
        <v>0.94721597660000001</v>
      </c>
      <c r="AI46" s="264">
        <v>0.87748411469999998</v>
      </c>
      <c r="AJ46" s="264">
        <v>0.92223365436000004</v>
      </c>
      <c r="AK46" s="264">
        <v>0.96645986325</v>
      </c>
      <c r="AL46" s="264">
        <v>0.97186295597000005</v>
      </c>
      <c r="AM46" s="264">
        <v>0.97980787560000004</v>
      </c>
      <c r="AN46" s="264">
        <v>0.87780361941999996</v>
      </c>
      <c r="AO46" s="264">
        <v>1.0925040981</v>
      </c>
      <c r="AP46" s="264">
        <v>1.0355868565999999</v>
      </c>
      <c r="AQ46" s="264">
        <v>1.0978527799</v>
      </c>
      <c r="AR46" s="264">
        <v>1.0288980997999999</v>
      </c>
      <c r="AS46" s="264">
        <v>0.98202715686999997</v>
      </c>
      <c r="AT46" s="264">
        <v>1.0057282703999999</v>
      </c>
      <c r="AU46" s="264">
        <v>0.96494408139999999</v>
      </c>
      <c r="AV46" s="264">
        <v>1.0055752254000001</v>
      </c>
      <c r="AW46" s="264">
        <v>1.0246980159000001</v>
      </c>
      <c r="AX46" s="264">
        <v>1.1107143638000001</v>
      </c>
      <c r="AY46" s="264">
        <v>1.058737</v>
      </c>
      <c r="AZ46" s="264">
        <v>0.99552350000000001</v>
      </c>
      <c r="BA46" s="264">
        <v>1.1773579999999999</v>
      </c>
      <c r="BB46" s="327">
        <v>1.176029</v>
      </c>
      <c r="BC46" s="327">
        <v>1.2140409999999999</v>
      </c>
      <c r="BD46" s="327">
        <v>1.128431</v>
      </c>
      <c r="BE46" s="327">
        <v>1.080063</v>
      </c>
      <c r="BF46" s="327">
        <v>1.0811740000000001</v>
      </c>
      <c r="BG46" s="327">
        <v>1.0407280000000001</v>
      </c>
      <c r="BH46" s="327">
        <v>1.0600039999999999</v>
      </c>
      <c r="BI46" s="327">
        <v>1.0783469999999999</v>
      </c>
      <c r="BJ46" s="327">
        <v>1.141143</v>
      </c>
      <c r="BK46" s="327">
        <v>1.1363570000000001</v>
      </c>
      <c r="BL46" s="327">
        <v>1.054997</v>
      </c>
      <c r="BM46" s="327">
        <v>1.2472289999999999</v>
      </c>
      <c r="BN46" s="327">
        <v>1.2354210000000001</v>
      </c>
      <c r="BO46" s="327">
        <v>1.2933870000000001</v>
      </c>
      <c r="BP46" s="327">
        <v>1.199165</v>
      </c>
      <c r="BQ46" s="327">
        <v>1.143084</v>
      </c>
      <c r="BR46" s="327">
        <v>1.1485479999999999</v>
      </c>
      <c r="BS46" s="327">
        <v>1.1034470000000001</v>
      </c>
      <c r="BT46" s="327">
        <v>1.121327</v>
      </c>
      <c r="BU46" s="327">
        <v>1.1298550000000001</v>
      </c>
      <c r="BV46" s="327">
        <v>1.2052989999999999</v>
      </c>
    </row>
    <row r="47" spans="1:74" s="540" customFormat="1" ht="12" customHeight="1" x14ac:dyDescent="0.25">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539"/>
      <c r="BU47" s="539"/>
      <c r="BV47" s="539"/>
    </row>
    <row r="48" spans="1:74" s="540" customFormat="1" ht="12" customHeight="1" x14ac:dyDescent="0.25">
      <c r="A48" s="537"/>
      <c r="B48" s="538" t="s">
        <v>1035</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731"/>
      <c r="AN48" s="731"/>
      <c r="AO48" s="731"/>
      <c r="AP48" s="731"/>
      <c r="AQ48" s="731"/>
      <c r="AR48" s="731"/>
      <c r="AS48" s="731"/>
      <c r="AT48" s="731"/>
      <c r="AU48" s="731"/>
      <c r="AV48" s="731"/>
      <c r="AW48" s="731"/>
      <c r="AX48" s="731"/>
      <c r="AY48" s="731"/>
      <c r="AZ48" s="731"/>
      <c r="BA48" s="731"/>
      <c r="BB48" s="731"/>
      <c r="BC48" s="731"/>
      <c r="BD48" s="731"/>
      <c r="BE48" s="731"/>
      <c r="BF48" s="731"/>
      <c r="BG48" s="731"/>
      <c r="BH48" s="731"/>
      <c r="BI48" s="731"/>
      <c r="BJ48" s="731"/>
      <c r="BK48" s="731"/>
      <c r="BL48" s="731"/>
      <c r="BM48" s="731"/>
      <c r="BN48" s="731"/>
      <c r="BO48" s="731"/>
      <c r="BP48" s="731"/>
      <c r="BQ48" s="731"/>
      <c r="BR48" s="731"/>
      <c r="BS48" s="731"/>
      <c r="BT48" s="539"/>
      <c r="BU48" s="539"/>
      <c r="BV48" s="539"/>
    </row>
    <row r="49" spans="1:74" s="540" customFormat="1" ht="12" customHeight="1" x14ac:dyDescent="0.25">
      <c r="A49" s="537"/>
      <c r="B49" s="538" t="s">
        <v>824</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539"/>
      <c r="BU49" s="539"/>
      <c r="BV49" s="539"/>
    </row>
    <row r="50" spans="1:74" s="540" customFormat="1" ht="12" customHeight="1" x14ac:dyDescent="0.25">
      <c r="A50" s="537"/>
      <c r="B50" s="541" t="s">
        <v>1036</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541"/>
      <c r="BU50" s="541"/>
      <c r="BV50" s="541"/>
    </row>
    <row r="51" spans="1:74" s="540" customFormat="1" ht="20.5" customHeight="1" x14ac:dyDescent="0.25">
      <c r="A51" s="537"/>
      <c r="B51" s="818" t="s">
        <v>1400</v>
      </c>
      <c r="C51" s="740"/>
      <c r="D51" s="740"/>
      <c r="E51" s="740"/>
      <c r="F51" s="740"/>
      <c r="G51" s="740"/>
      <c r="H51" s="740"/>
      <c r="I51" s="740"/>
      <c r="J51" s="740"/>
      <c r="K51" s="740"/>
      <c r="L51" s="740"/>
      <c r="M51" s="740"/>
      <c r="N51" s="740"/>
      <c r="O51" s="740"/>
      <c r="P51" s="740"/>
      <c r="Q51" s="734"/>
      <c r="R51" s="541"/>
      <c r="S51" s="541"/>
      <c r="T51" s="541"/>
      <c r="U51" s="541"/>
      <c r="V51" s="541"/>
      <c r="W51" s="541"/>
      <c r="X51" s="541"/>
      <c r="Y51" s="541"/>
      <c r="Z51" s="541"/>
      <c r="AA51" s="541"/>
      <c r="AB51" s="541"/>
      <c r="AC51" s="541"/>
      <c r="AD51" s="541"/>
      <c r="AE51" s="541"/>
      <c r="AF51" s="541"/>
      <c r="AG51" s="541"/>
      <c r="AH51" s="541"/>
      <c r="AI51" s="541"/>
      <c r="AJ51" s="541"/>
      <c r="AK51" s="541"/>
      <c r="AL51" s="541"/>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541"/>
      <c r="BU51" s="541"/>
      <c r="BV51" s="541"/>
    </row>
    <row r="52" spans="1:74" s="540" customFormat="1" ht="12" customHeight="1" x14ac:dyDescent="0.25">
      <c r="A52" s="537"/>
      <c r="B52" s="538" t="s">
        <v>1398</v>
      </c>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731"/>
      <c r="AN52" s="731"/>
      <c r="AO52" s="731"/>
      <c r="AP52" s="731"/>
      <c r="AQ52" s="731"/>
      <c r="AR52" s="731"/>
      <c r="AS52" s="731"/>
      <c r="AT52" s="731"/>
      <c r="AU52" s="731"/>
      <c r="AV52" s="731"/>
      <c r="AW52" s="731"/>
      <c r="AX52" s="731"/>
      <c r="AY52" s="731"/>
      <c r="AZ52" s="731"/>
      <c r="BA52" s="731"/>
      <c r="BB52" s="731"/>
      <c r="BC52" s="731"/>
      <c r="BD52" s="731"/>
      <c r="BE52" s="731"/>
      <c r="BF52" s="731"/>
      <c r="BG52" s="731"/>
      <c r="BH52" s="731"/>
      <c r="BI52" s="731"/>
      <c r="BJ52" s="731"/>
      <c r="BK52" s="731"/>
      <c r="BL52" s="731"/>
      <c r="BM52" s="731"/>
      <c r="BN52" s="731"/>
      <c r="BO52" s="731"/>
      <c r="BP52" s="731"/>
      <c r="BQ52" s="731"/>
      <c r="BR52" s="731"/>
      <c r="BS52" s="731"/>
      <c r="BT52" s="539"/>
      <c r="BU52" s="539"/>
      <c r="BV52" s="539"/>
    </row>
    <row r="53" spans="1:74" s="540" customFormat="1" ht="22" customHeight="1" x14ac:dyDescent="0.25">
      <c r="A53" s="537"/>
      <c r="B53" s="818" t="s">
        <v>1399</v>
      </c>
      <c r="C53" s="740"/>
      <c r="D53" s="740"/>
      <c r="E53" s="740"/>
      <c r="F53" s="740"/>
      <c r="G53" s="740"/>
      <c r="H53" s="740"/>
      <c r="I53" s="740"/>
      <c r="J53" s="740"/>
      <c r="K53" s="740"/>
      <c r="L53" s="740"/>
      <c r="M53" s="740"/>
      <c r="N53" s="740"/>
      <c r="O53" s="740"/>
      <c r="P53" s="740"/>
      <c r="Q53" s="734"/>
      <c r="R53" s="539"/>
      <c r="S53" s="539"/>
      <c r="T53" s="539"/>
      <c r="U53" s="539"/>
      <c r="V53" s="539"/>
      <c r="W53" s="539"/>
      <c r="X53" s="539"/>
      <c r="Y53" s="539"/>
      <c r="Z53" s="539"/>
      <c r="AA53" s="539"/>
      <c r="AB53" s="539"/>
      <c r="AC53" s="539"/>
      <c r="AD53" s="539"/>
      <c r="AE53" s="539"/>
      <c r="AF53" s="539"/>
      <c r="AG53" s="539"/>
      <c r="AH53" s="539"/>
      <c r="AI53" s="539"/>
      <c r="AJ53" s="539"/>
      <c r="AK53" s="539"/>
      <c r="AL53" s="539"/>
      <c r="AM53" s="263"/>
      <c r="AN53" s="539"/>
      <c r="AO53" s="539"/>
      <c r="AP53" s="539"/>
      <c r="AQ53" s="539"/>
      <c r="AR53" s="539"/>
      <c r="AS53" s="539"/>
      <c r="AT53" s="539"/>
      <c r="AU53" s="539"/>
      <c r="AV53" s="539"/>
      <c r="AW53" s="539"/>
      <c r="AX53" s="539"/>
      <c r="AY53" s="539"/>
      <c r="AZ53" s="539"/>
      <c r="BA53" s="539"/>
      <c r="BB53" s="539"/>
      <c r="BC53" s="539"/>
      <c r="BD53" s="621"/>
      <c r="BE53" s="621"/>
      <c r="BF53" s="621"/>
      <c r="BG53" s="539"/>
      <c r="BH53" s="539"/>
      <c r="BI53" s="539"/>
      <c r="BJ53" s="539"/>
      <c r="BK53" s="539"/>
      <c r="BL53" s="539"/>
      <c r="BM53" s="539"/>
      <c r="BN53" s="539"/>
      <c r="BO53" s="539"/>
      <c r="BP53" s="539"/>
      <c r="BQ53" s="539"/>
      <c r="BR53" s="539"/>
      <c r="BS53" s="539"/>
      <c r="BT53" s="539"/>
      <c r="BU53" s="539"/>
      <c r="BV53" s="539"/>
    </row>
    <row r="54" spans="1:74" s="540" customFormat="1" ht="12" customHeight="1" x14ac:dyDescent="0.2">
      <c r="A54" s="537"/>
      <c r="B54" s="536" t="s">
        <v>808</v>
      </c>
      <c r="C54" s="720"/>
      <c r="D54" s="720"/>
      <c r="E54" s="720"/>
      <c r="F54" s="720"/>
      <c r="G54" s="720"/>
      <c r="H54" s="720"/>
      <c r="I54" s="720"/>
      <c r="J54" s="720"/>
      <c r="K54" s="720"/>
      <c r="L54" s="720"/>
      <c r="M54" s="720"/>
      <c r="N54" s="720"/>
      <c r="O54" s="720"/>
      <c r="P54" s="720"/>
      <c r="Q54" s="71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21"/>
      <c r="BE54" s="621"/>
      <c r="BF54" s="621"/>
      <c r="BG54" s="539"/>
      <c r="BH54" s="539"/>
      <c r="BI54" s="539"/>
      <c r="BJ54" s="539"/>
      <c r="BK54" s="539"/>
      <c r="BL54" s="539"/>
      <c r="BM54" s="539"/>
      <c r="BN54" s="539"/>
      <c r="BO54" s="539"/>
      <c r="BP54" s="539"/>
      <c r="BQ54" s="539"/>
      <c r="BR54" s="539"/>
      <c r="BS54" s="539"/>
      <c r="BT54" s="539"/>
      <c r="BU54" s="539"/>
      <c r="BV54" s="539"/>
    </row>
    <row r="55" spans="1:74" s="540" customFormat="1" ht="12" customHeight="1" x14ac:dyDescent="0.25">
      <c r="A55" s="537"/>
      <c r="B55" s="748" t="str">
        <f>"Notes: "&amp;"EIA completed modeling and analysis for this report on " &amp;Dates!D2&amp;"."</f>
        <v>Notes: EIA completed modeling and analysis for this report on Thursday April 7, 2022.</v>
      </c>
      <c r="C55" s="747"/>
      <c r="D55" s="747"/>
      <c r="E55" s="747"/>
      <c r="F55" s="747"/>
      <c r="G55" s="747"/>
      <c r="H55" s="747"/>
      <c r="I55" s="747"/>
      <c r="J55" s="747"/>
      <c r="K55" s="747"/>
      <c r="L55" s="747"/>
      <c r="M55" s="747"/>
      <c r="N55" s="747"/>
      <c r="O55" s="747"/>
      <c r="P55" s="747"/>
      <c r="Q55" s="747"/>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21"/>
      <c r="BE55" s="621"/>
      <c r="BF55" s="621"/>
      <c r="BG55" s="539"/>
      <c r="BH55" s="539"/>
      <c r="BI55" s="539"/>
      <c r="BJ55" s="539"/>
      <c r="BK55" s="539"/>
      <c r="BL55" s="539"/>
      <c r="BM55" s="539"/>
      <c r="BN55" s="539"/>
      <c r="BO55" s="539"/>
      <c r="BP55" s="539"/>
      <c r="BQ55" s="539"/>
      <c r="BR55" s="539"/>
      <c r="BS55" s="539"/>
      <c r="BT55" s="539"/>
      <c r="BU55" s="539"/>
      <c r="BV55" s="539"/>
    </row>
    <row r="56" spans="1:74" s="540" customFormat="1" ht="12" customHeight="1" x14ac:dyDescent="0.25">
      <c r="A56" s="537"/>
      <c r="B56" s="748" t="s">
        <v>351</v>
      </c>
      <c r="C56" s="747"/>
      <c r="D56" s="747"/>
      <c r="E56" s="747"/>
      <c r="F56" s="747"/>
      <c r="G56" s="747"/>
      <c r="H56" s="747"/>
      <c r="I56" s="747"/>
      <c r="J56" s="747"/>
      <c r="K56" s="747"/>
      <c r="L56" s="747"/>
      <c r="M56" s="747"/>
      <c r="N56" s="747"/>
      <c r="O56" s="747"/>
      <c r="P56" s="747"/>
      <c r="Q56" s="747"/>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21"/>
      <c r="BE56" s="621"/>
      <c r="BF56" s="621"/>
      <c r="BG56" s="539"/>
      <c r="BH56" s="539"/>
      <c r="BI56" s="539"/>
      <c r="BJ56" s="539"/>
      <c r="BK56" s="539"/>
      <c r="BL56" s="539"/>
      <c r="BM56" s="539"/>
      <c r="BN56" s="539"/>
      <c r="BO56" s="539"/>
      <c r="BP56" s="539"/>
      <c r="BQ56" s="539"/>
      <c r="BR56" s="539"/>
      <c r="BS56" s="539"/>
      <c r="BT56" s="539"/>
      <c r="BU56" s="539"/>
      <c r="BV56" s="539"/>
    </row>
    <row r="57" spans="1:74" s="540" customFormat="1" ht="12" customHeight="1" x14ac:dyDescent="0.25">
      <c r="A57" s="537"/>
      <c r="B57" s="819" t="s">
        <v>361</v>
      </c>
      <c r="C57" s="734"/>
      <c r="D57" s="734"/>
      <c r="E57" s="734"/>
      <c r="F57" s="734"/>
      <c r="G57" s="734"/>
      <c r="H57" s="734"/>
      <c r="I57" s="734"/>
      <c r="J57" s="734"/>
      <c r="K57" s="734"/>
      <c r="L57" s="734"/>
      <c r="M57" s="734"/>
      <c r="N57" s="734"/>
      <c r="O57" s="734"/>
      <c r="P57" s="734"/>
      <c r="Q57" s="734"/>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R57" s="539"/>
      <c r="AS57" s="539"/>
      <c r="AT57" s="539"/>
      <c r="AU57" s="539"/>
      <c r="AV57" s="539"/>
      <c r="AW57" s="539"/>
      <c r="AX57" s="539"/>
      <c r="AY57" s="539"/>
      <c r="AZ57" s="539"/>
      <c r="BA57" s="539"/>
      <c r="BB57" s="539"/>
      <c r="BC57" s="539"/>
      <c r="BD57" s="621"/>
      <c r="BE57" s="621"/>
      <c r="BF57" s="621"/>
      <c r="BG57" s="539"/>
      <c r="BH57" s="539"/>
      <c r="BI57" s="539"/>
      <c r="BJ57" s="539"/>
      <c r="BK57" s="539"/>
      <c r="BL57" s="539"/>
      <c r="BM57" s="539"/>
      <c r="BN57" s="539"/>
      <c r="BO57" s="539"/>
      <c r="BP57" s="539"/>
      <c r="BQ57" s="539"/>
      <c r="BR57" s="539"/>
      <c r="BS57" s="539"/>
      <c r="BT57" s="539"/>
      <c r="BU57" s="539"/>
      <c r="BV57" s="539"/>
    </row>
    <row r="58" spans="1:74" s="540" customFormat="1" ht="12" customHeight="1" x14ac:dyDescent="0.25">
      <c r="A58" s="537"/>
      <c r="B58" s="543" t="s">
        <v>831</v>
      </c>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622"/>
      <c r="BE58" s="622"/>
      <c r="BF58" s="622"/>
      <c r="BG58" s="544"/>
      <c r="BH58" s="544"/>
      <c r="BI58" s="544"/>
      <c r="BJ58" s="544"/>
      <c r="BK58" s="544"/>
      <c r="BL58" s="544"/>
      <c r="BM58" s="544"/>
      <c r="BN58" s="544"/>
      <c r="BO58" s="544"/>
      <c r="BP58" s="544"/>
      <c r="BQ58" s="544"/>
      <c r="BR58" s="544"/>
      <c r="BS58" s="544"/>
      <c r="BT58" s="544"/>
      <c r="BU58" s="544"/>
      <c r="BV58" s="544"/>
    </row>
    <row r="59" spans="1:74" s="540" customFormat="1" ht="12" customHeight="1" x14ac:dyDescent="0.25">
      <c r="A59" s="537"/>
      <c r="B59" s="763" t="s">
        <v>1362</v>
      </c>
      <c r="C59" s="734"/>
      <c r="D59" s="734"/>
      <c r="E59" s="734"/>
      <c r="F59" s="734"/>
      <c r="G59" s="734"/>
      <c r="H59" s="734"/>
      <c r="I59" s="734"/>
      <c r="J59" s="734"/>
      <c r="K59" s="734"/>
      <c r="L59" s="734"/>
      <c r="M59" s="734"/>
      <c r="N59" s="734"/>
      <c r="O59" s="734"/>
      <c r="P59" s="734"/>
      <c r="Q59" s="734"/>
      <c r="R59" s="545"/>
      <c r="S59" s="545"/>
      <c r="T59" s="545"/>
      <c r="U59" s="545"/>
      <c r="V59" s="545"/>
      <c r="W59" s="545"/>
      <c r="X59" s="545"/>
      <c r="Y59" s="545"/>
      <c r="Z59" s="545"/>
      <c r="AA59" s="545"/>
      <c r="AB59" s="545"/>
      <c r="AC59" s="545"/>
      <c r="AD59" s="545"/>
      <c r="AE59" s="545"/>
      <c r="AF59" s="545"/>
      <c r="AG59" s="545"/>
      <c r="AH59" s="545"/>
      <c r="AI59" s="545"/>
      <c r="AJ59" s="545"/>
      <c r="AK59" s="545"/>
      <c r="AL59" s="545"/>
      <c r="AM59" s="545"/>
      <c r="AN59" s="545"/>
      <c r="AO59" s="545"/>
      <c r="AP59" s="545"/>
      <c r="AQ59" s="545"/>
      <c r="AR59" s="545"/>
      <c r="AS59" s="545"/>
      <c r="AT59" s="545"/>
      <c r="AU59" s="545"/>
      <c r="AV59" s="545"/>
      <c r="AW59" s="545"/>
      <c r="AX59" s="545"/>
      <c r="AY59" s="545"/>
      <c r="AZ59" s="545"/>
      <c r="BA59" s="545"/>
      <c r="BB59" s="545"/>
      <c r="BC59" s="545"/>
      <c r="BD59" s="622"/>
      <c r="BE59" s="622"/>
      <c r="BF59" s="622"/>
      <c r="BG59" s="545"/>
      <c r="BH59" s="545"/>
      <c r="BI59" s="545"/>
      <c r="BJ59" s="545"/>
      <c r="BK59" s="545"/>
      <c r="BL59" s="545"/>
      <c r="BM59" s="545"/>
      <c r="BN59" s="545"/>
      <c r="BO59" s="545"/>
      <c r="BP59" s="545"/>
      <c r="BQ59" s="545"/>
      <c r="BR59" s="545"/>
      <c r="BS59" s="545"/>
      <c r="BT59" s="545"/>
      <c r="BU59" s="545"/>
      <c r="BV59" s="545"/>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A7" sqref="BA7:BA45"/>
    </sheetView>
  </sheetViews>
  <sheetFormatPr defaultColWidth="9.1796875" defaultRowHeight="12" customHeight="1" x14ac:dyDescent="0.35"/>
  <cols>
    <col min="1" max="1" width="12.453125" style="645" customWidth="1"/>
    <col min="2" max="2" width="26" style="645" customWidth="1"/>
    <col min="3" max="55" width="6.54296875" style="645" customWidth="1"/>
    <col min="56" max="58" width="6.54296875" style="660" customWidth="1"/>
    <col min="59" max="74" width="6.54296875" style="645" customWidth="1"/>
    <col min="75" max="16384" width="9.1796875" style="645"/>
  </cols>
  <sheetData>
    <row r="1" spans="1:74" ht="12.75" customHeight="1" x14ac:dyDescent="0.35">
      <c r="A1" s="826" t="s">
        <v>792</v>
      </c>
      <c r="B1" s="648" t="s">
        <v>1037</v>
      </c>
      <c r="C1" s="646"/>
      <c r="D1" s="646"/>
      <c r="E1" s="646"/>
      <c r="F1" s="646"/>
      <c r="G1" s="646"/>
      <c r="H1" s="646"/>
      <c r="I1" s="646"/>
      <c r="J1" s="646"/>
      <c r="K1" s="646"/>
      <c r="L1" s="646"/>
      <c r="M1" s="646"/>
      <c r="N1" s="646"/>
      <c r="O1" s="646"/>
      <c r="P1" s="646"/>
      <c r="Q1" s="646"/>
    </row>
    <row r="2" spans="1:74" ht="12.75" customHeight="1" x14ac:dyDescent="0.35">
      <c r="A2" s="826"/>
      <c r="B2" s="647" t="str">
        <f>"U.S. Energy Information Administration  |  Short-Term Energy Outlook - "&amp;Dates!$D$1</f>
        <v>U.S. Energy Information Administration  |  Short-Term Energy Outlook - April 2022</v>
      </c>
      <c r="C2" s="646"/>
      <c r="D2" s="646"/>
      <c r="E2" s="646"/>
      <c r="F2" s="646"/>
      <c r="G2" s="646"/>
      <c r="H2" s="646"/>
      <c r="I2" s="646"/>
      <c r="J2" s="646"/>
      <c r="K2" s="646"/>
      <c r="L2" s="646"/>
      <c r="M2" s="646"/>
      <c r="N2" s="646"/>
      <c r="O2" s="646"/>
      <c r="P2" s="646"/>
      <c r="Q2" s="646"/>
    </row>
    <row r="3" spans="1:74" ht="12.75" customHeight="1" x14ac:dyDescent="0.35">
      <c r="A3" s="651"/>
      <c r="B3" s="652"/>
      <c r="C3" s="820">
        <f>Dates!D3</f>
        <v>2018</v>
      </c>
      <c r="D3" s="821"/>
      <c r="E3" s="821"/>
      <c r="F3" s="821"/>
      <c r="G3" s="821"/>
      <c r="H3" s="821"/>
      <c r="I3" s="821"/>
      <c r="J3" s="821"/>
      <c r="K3" s="821"/>
      <c r="L3" s="821"/>
      <c r="M3" s="821"/>
      <c r="N3" s="822"/>
      <c r="O3" s="820">
        <f>C3+1</f>
        <v>2019</v>
      </c>
      <c r="P3" s="821"/>
      <c r="Q3" s="821"/>
      <c r="R3" s="821"/>
      <c r="S3" s="821"/>
      <c r="T3" s="821"/>
      <c r="U3" s="821"/>
      <c r="V3" s="821"/>
      <c r="W3" s="821"/>
      <c r="X3" s="821"/>
      <c r="Y3" s="821"/>
      <c r="Z3" s="822"/>
      <c r="AA3" s="820">
        <f>O3+1</f>
        <v>2020</v>
      </c>
      <c r="AB3" s="821"/>
      <c r="AC3" s="821"/>
      <c r="AD3" s="821"/>
      <c r="AE3" s="821"/>
      <c r="AF3" s="821"/>
      <c r="AG3" s="821"/>
      <c r="AH3" s="821"/>
      <c r="AI3" s="821"/>
      <c r="AJ3" s="821"/>
      <c r="AK3" s="821"/>
      <c r="AL3" s="822"/>
      <c r="AM3" s="820">
        <f>AA3+1</f>
        <v>2021</v>
      </c>
      <c r="AN3" s="821"/>
      <c r="AO3" s="821"/>
      <c r="AP3" s="821"/>
      <c r="AQ3" s="821"/>
      <c r="AR3" s="821"/>
      <c r="AS3" s="821"/>
      <c r="AT3" s="821"/>
      <c r="AU3" s="821"/>
      <c r="AV3" s="821"/>
      <c r="AW3" s="821"/>
      <c r="AX3" s="822"/>
      <c r="AY3" s="820">
        <f>AM3+1</f>
        <v>2022</v>
      </c>
      <c r="AZ3" s="821"/>
      <c r="BA3" s="821"/>
      <c r="BB3" s="821"/>
      <c r="BC3" s="821"/>
      <c r="BD3" s="821"/>
      <c r="BE3" s="821"/>
      <c r="BF3" s="821"/>
      <c r="BG3" s="821"/>
      <c r="BH3" s="821"/>
      <c r="BI3" s="821"/>
      <c r="BJ3" s="822"/>
      <c r="BK3" s="820">
        <f>AY3+1</f>
        <v>2023</v>
      </c>
      <c r="BL3" s="821"/>
      <c r="BM3" s="821"/>
      <c r="BN3" s="821"/>
      <c r="BO3" s="821"/>
      <c r="BP3" s="821"/>
      <c r="BQ3" s="821"/>
      <c r="BR3" s="821"/>
      <c r="BS3" s="821"/>
      <c r="BT3" s="821"/>
      <c r="BU3" s="821"/>
      <c r="BV3" s="822"/>
    </row>
    <row r="4" spans="1:74" ht="12.75" customHeight="1" x14ac:dyDescent="0.35">
      <c r="A4" s="651"/>
      <c r="B4" s="653"/>
      <c r="C4" s="654" t="s">
        <v>470</v>
      </c>
      <c r="D4" s="654" t="s">
        <v>471</v>
      </c>
      <c r="E4" s="654" t="s">
        <v>472</v>
      </c>
      <c r="F4" s="654" t="s">
        <v>473</v>
      </c>
      <c r="G4" s="654" t="s">
        <v>474</v>
      </c>
      <c r="H4" s="654" t="s">
        <v>475</v>
      </c>
      <c r="I4" s="654" t="s">
        <v>476</v>
      </c>
      <c r="J4" s="654" t="s">
        <v>477</v>
      </c>
      <c r="K4" s="654" t="s">
        <v>478</v>
      </c>
      <c r="L4" s="654" t="s">
        <v>479</v>
      </c>
      <c r="M4" s="654" t="s">
        <v>480</v>
      </c>
      <c r="N4" s="654" t="s">
        <v>481</v>
      </c>
      <c r="O4" s="654" t="s">
        <v>470</v>
      </c>
      <c r="P4" s="654" t="s">
        <v>471</v>
      </c>
      <c r="Q4" s="654" t="s">
        <v>472</v>
      </c>
      <c r="R4" s="654" t="s">
        <v>473</v>
      </c>
      <c r="S4" s="654" t="s">
        <v>474</v>
      </c>
      <c r="T4" s="654" t="s">
        <v>475</v>
      </c>
      <c r="U4" s="654" t="s">
        <v>476</v>
      </c>
      <c r="V4" s="654" t="s">
        <v>477</v>
      </c>
      <c r="W4" s="654" t="s">
        <v>478</v>
      </c>
      <c r="X4" s="654" t="s">
        <v>479</v>
      </c>
      <c r="Y4" s="654" t="s">
        <v>480</v>
      </c>
      <c r="Z4" s="654" t="s">
        <v>481</v>
      </c>
      <c r="AA4" s="654" t="s">
        <v>470</v>
      </c>
      <c r="AB4" s="654" t="s">
        <v>471</v>
      </c>
      <c r="AC4" s="654" t="s">
        <v>472</v>
      </c>
      <c r="AD4" s="654" t="s">
        <v>473</v>
      </c>
      <c r="AE4" s="654" t="s">
        <v>474</v>
      </c>
      <c r="AF4" s="654" t="s">
        <v>475</v>
      </c>
      <c r="AG4" s="654" t="s">
        <v>476</v>
      </c>
      <c r="AH4" s="654" t="s">
        <v>477</v>
      </c>
      <c r="AI4" s="654" t="s">
        <v>478</v>
      </c>
      <c r="AJ4" s="654" t="s">
        <v>479</v>
      </c>
      <c r="AK4" s="654" t="s">
        <v>480</v>
      </c>
      <c r="AL4" s="654" t="s">
        <v>481</v>
      </c>
      <c r="AM4" s="654" t="s">
        <v>470</v>
      </c>
      <c r="AN4" s="654" t="s">
        <v>471</v>
      </c>
      <c r="AO4" s="654" t="s">
        <v>472</v>
      </c>
      <c r="AP4" s="654" t="s">
        <v>473</v>
      </c>
      <c r="AQ4" s="654" t="s">
        <v>474</v>
      </c>
      <c r="AR4" s="654" t="s">
        <v>475</v>
      </c>
      <c r="AS4" s="654" t="s">
        <v>476</v>
      </c>
      <c r="AT4" s="654" t="s">
        <v>477</v>
      </c>
      <c r="AU4" s="654" t="s">
        <v>478</v>
      </c>
      <c r="AV4" s="654" t="s">
        <v>479</v>
      </c>
      <c r="AW4" s="654" t="s">
        <v>480</v>
      </c>
      <c r="AX4" s="654" t="s">
        <v>481</v>
      </c>
      <c r="AY4" s="654" t="s">
        <v>470</v>
      </c>
      <c r="AZ4" s="654" t="s">
        <v>471</v>
      </c>
      <c r="BA4" s="654" t="s">
        <v>472</v>
      </c>
      <c r="BB4" s="654" t="s">
        <v>473</v>
      </c>
      <c r="BC4" s="654" t="s">
        <v>474</v>
      </c>
      <c r="BD4" s="654" t="s">
        <v>475</v>
      </c>
      <c r="BE4" s="654" t="s">
        <v>476</v>
      </c>
      <c r="BF4" s="654" t="s">
        <v>477</v>
      </c>
      <c r="BG4" s="654" t="s">
        <v>478</v>
      </c>
      <c r="BH4" s="654" t="s">
        <v>479</v>
      </c>
      <c r="BI4" s="654" t="s">
        <v>480</v>
      </c>
      <c r="BJ4" s="654" t="s">
        <v>481</v>
      </c>
      <c r="BK4" s="654" t="s">
        <v>470</v>
      </c>
      <c r="BL4" s="654" t="s">
        <v>471</v>
      </c>
      <c r="BM4" s="654" t="s">
        <v>472</v>
      </c>
      <c r="BN4" s="654" t="s">
        <v>473</v>
      </c>
      <c r="BO4" s="654" t="s">
        <v>474</v>
      </c>
      <c r="BP4" s="654" t="s">
        <v>475</v>
      </c>
      <c r="BQ4" s="654" t="s">
        <v>476</v>
      </c>
      <c r="BR4" s="654" t="s">
        <v>477</v>
      </c>
      <c r="BS4" s="654" t="s">
        <v>478</v>
      </c>
      <c r="BT4" s="654" t="s">
        <v>479</v>
      </c>
      <c r="BU4" s="654" t="s">
        <v>480</v>
      </c>
      <c r="BV4" s="654" t="s">
        <v>481</v>
      </c>
    </row>
    <row r="5" spans="1:74" ht="12" customHeight="1" x14ac:dyDescent="0.35">
      <c r="A5" s="651"/>
      <c r="B5" s="650" t="s">
        <v>1045</v>
      </c>
      <c r="C5" s="646"/>
      <c r="D5" s="646"/>
      <c r="E5" s="646"/>
      <c r="F5" s="646"/>
      <c r="G5" s="646"/>
      <c r="H5" s="646"/>
      <c r="I5" s="646"/>
      <c r="J5" s="646"/>
      <c r="K5" s="646"/>
      <c r="L5" s="646"/>
      <c r="M5" s="646"/>
      <c r="N5" s="646"/>
      <c r="O5" s="646"/>
      <c r="P5" s="646"/>
      <c r="Q5" s="646"/>
      <c r="BG5" s="660"/>
      <c r="BH5" s="660"/>
      <c r="BI5" s="660"/>
    </row>
    <row r="6" spans="1:74" ht="12" customHeight="1" x14ac:dyDescent="0.35">
      <c r="A6" s="651"/>
      <c r="B6" s="650" t="s">
        <v>1046</v>
      </c>
      <c r="C6" s="646"/>
      <c r="D6" s="646"/>
      <c r="E6" s="646"/>
      <c r="F6" s="646"/>
      <c r="G6" s="646"/>
      <c r="H6" s="646"/>
      <c r="I6" s="646"/>
      <c r="J6" s="646"/>
      <c r="K6" s="646"/>
      <c r="L6" s="646"/>
      <c r="M6" s="646"/>
      <c r="N6" s="646"/>
      <c r="O6" s="646"/>
      <c r="P6" s="646"/>
      <c r="Q6" s="646"/>
      <c r="BG6" s="660"/>
      <c r="BH6" s="660"/>
      <c r="BI6" s="660"/>
    </row>
    <row r="7" spans="1:74" ht="12" customHeight="1" x14ac:dyDescent="0.35">
      <c r="A7" s="651" t="s">
        <v>1038</v>
      </c>
      <c r="B7" s="649" t="s">
        <v>1047</v>
      </c>
      <c r="C7" s="659">
        <v>7180.4</v>
      </c>
      <c r="D7" s="659">
        <v>7183.4</v>
      </c>
      <c r="E7" s="659">
        <v>7158</v>
      </c>
      <c r="F7" s="659">
        <v>7158</v>
      </c>
      <c r="G7" s="659">
        <v>7158</v>
      </c>
      <c r="H7" s="659">
        <v>7206.4</v>
      </c>
      <c r="I7" s="659">
        <v>7130.4</v>
      </c>
      <c r="J7" s="659">
        <v>7123.3</v>
      </c>
      <c r="K7" s="659">
        <v>7101.2</v>
      </c>
      <c r="L7" s="659">
        <v>7101.2</v>
      </c>
      <c r="M7" s="659">
        <v>7100.1</v>
      </c>
      <c r="N7" s="659">
        <v>7042.7</v>
      </c>
      <c r="O7" s="659">
        <v>6967.1</v>
      </c>
      <c r="P7" s="659">
        <v>6920</v>
      </c>
      <c r="Q7" s="659">
        <v>6920</v>
      </c>
      <c r="R7" s="659">
        <v>6802.2</v>
      </c>
      <c r="S7" s="659">
        <v>6791</v>
      </c>
      <c r="T7" s="659">
        <v>6776.2</v>
      </c>
      <c r="U7" s="659">
        <v>6759.1</v>
      </c>
      <c r="V7" s="659">
        <v>6760.9</v>
      </c>
      <c r="W7" s="659">
        <v>6758.9</v>
      </c>
      <c r="X7" s="659">
        <v>6656.3</v>
      </c>
      <c r="Y7" s="659">
        <v>6620.6</v>
      </c>
      <c r="Z7" s="659">
        <v>6736.8</v>
      </c>
      <c r="AA7" s="659">
        <v>6385.4</v>
      </c>
      <c r="AB7" s="659">
        <v>6385.4</v>
      </c>
      <c r="AC7" s="659">
        <v>6347.4</v>
      </c>
      <c r="AD7" s="659">
        <v>6346.5</v>
      </c>
      <c r="AE7" s="659">
        <v>6347.5</v>
      </c>
      <c r="AF7" s="659">
        <v>6345.5</v>
      </c>
      <c r="AG7" s="659">
        <v>6255.1</v>
      </c>
      <c r="AH7" s="659">
        <v>6294.7</v>
      </c>
      <c r="AI7" s="659">
        <v>6296.1</v>
      </c>
      <c r="AJ7" s="659">
        <v>6296.1</v>
      </c>
      <c r="AK7" s="659">
        <v>6293.4</v>
      </c>
      <c r="AL7" s="659">
        <v>6294.8</v>
      </c>
      <c r="AM7" s="659">
        <v>6181</v>
      </c>
      <c r="AN7" s="659">
        <v>6161.1</v>
      </c>
      <c r="AO7" s="659">
        <v>6161.1</v>
      </c>
      <c r="AP7" s="659">
        <v>6008.5</v>
      </c>
      <c r="AQ7" s="659">
        <v>6008.5</v>
      </c>
      <c r="AR7" s="659">
        <v>5997.3</v>
      </c>
      <c r="AS7" s="659">
        <v>5997.3</v>
      </c>
      <c r="AT7" s="659">
        <v>5979.8</v>
      </c>
      <c r="AU7" s="659">
        <v>5979.8</v>
      </c>
      <c r="AV7" s="659">
        <v>5978.5</v>
      </c>
      <c r="AW7" s="659">
        <v>5978.5</v>
      </c>
      <c r="AX7" s="659">
        <v>5977</v>
      </c>
      <c r="AY7" s="659">
        <v>5973.8</v>
      </c>
      <c r="AZ7" s="659">
        <v>5973.8</v>
      </c>
      <c r="BA7" s="659">
        <v>5971</v>
      </c>
      <c r="BB7" s="661">
        <v>5970</v>
      </c>
      <c r="BC7" s="661">
        <v>5974.8</v>
      </c>
      <c r="BD7" s="661">
        <v>6006.8</v>
      </c>
      <c r="BE7" s="661">
        <v>6006.8</v>
      </c>
      <c r="BF7" s="661">
        <v>6006.8</v>
      </c>
      <c r="BG7" s="661">
        <v>6008.8</v>
      </c>
      <c r="BH7" s="661">
        <v>6010.4</v>
      </c>
      <c r="BI7" s="661">
        <v>6010.4</v>
      </c>
      <c r="BJ7" s="661">
        <v>6010.4</v>
      </c>
      <c r="BK7" s="661">
        <v>5983.4</v>
      </c>
      <c r="BL7" s="661">
        <v>5986.4</v>
      </c>
      <c r="BM7" s="661">
        <v>5986.4</v>
      </c>
      <c r="BN7" s="661">
        <v>5986.4</v>
      </c>
      <c r="BO7" s="661">
        <v>5986.4</v>
      </c>
      <c r="BP7" s="661">
        <v>5986.4</v>
      </c>
      <c r="BQ7" s="661">
        <v>5927.9</v>
      </c>
      <c r="BR7" s="661">
        <v>5927.9</v>
      </c>
      <c r="BS7" s="661">
        <v>5927.9</v>
      </c>
      <c r="BT7" s="661">
        <v>5927.9</v>
      </c>
      <c r="BU7" s="661">
        <v>5927.9</v>
      </c>
      <c r="BV7" s="661">
        <v>5927.9</v>
      </c>
    </row>
    <row r="8" spans="1:74" ht="12" customHeight="1" x14ac:dyDescent="0.35">
      <c r="A8" s="651" t="s">
        <v>1039</v>
      </c>
      <c r="B8" s="649" t="s">
        <v>1048</v>
      </c>
      <c r="C8" s="659">
        <v>4231</v>
      </c>
      <c r="D8" s="659">
        <v>4234</v>
      </c>
      <c r="E8" s="659">
        <v>4208.6000000000004</v>
      </c>
      <c r="F8" s="659">
        <v>4208.6000000000004</v>
      </c>
      <c r="G8" s="659">
        <v>4208.6000000000004</v>
      </c>
      <c r="H8" s="659">
        <v>4257</v>
      </c>
      <c r="I8" s="659">
        <v>4181</v>
      </c>
      <c r="J8" s="659">
        <v>4173.8999999999996</v>
      </c>
      <c r="K8" s="659">
        <v>4170.3</v>
      </c>
      <c r="L8" s="659">
        <v>4170.3</v>
      </c>
      <c r="M8" s="659">
        <v>4169.2</v>
      </c>
      <c r="N8" s="659">
        <v>4166.8</v>
      </c>
      <c r="O8" s="659">
        <v>4034.1</v>
      </c>
      <c r="P8" s="659">
        <v>4034.1</v>
      </c>
      <c r="Q8" s="659">
        <v>4034.1</v>
      </c>
      <c r="R8" s="659">
        <v>3999.3</v>
      </c>
      <c r="S8" s="659">
        <v>3988.1</v>
      </c>
      <c r="T8" s="659">
        <v>3988.3</v>
      </c>
      <c r="U8" s="659">
        <v>3971.2</v>
      </c>
      <c r="V8" s="659">
        <v>3973</v>
      </c>
      <c r="W8" s="659">
        <v>3971</v>
      </c>
      <c r="X8" s="659">
        <v>3957.7</v>
      </c>
      <c r="Y8" s="659">
        <v>3959</v>
      </c>
      <c r="Z8" s="659">
        <v>3959.2</v>
      </c>
      <c r="AA8" s="659">
        <v>3867</v>
      </c>
      <c r="AB8" s="659">
        <v>3867</v>
      </c>
      <c r="AC8" s="659">
        <v>3867</v>
      </c>
      <c r="AD8" s="659">
        <v>3866.1</v>
      </c>
      <c r="AE8" s="659">
        <v>3867.1</v>
      </c>
      <c r="AF8" s="659">
        <v>3865.1</v>
      </c>
      <c r="AG8" s="659">
        <v>3788.4</v>
      </c>
      <c r="AH8" s="659">
        <v>3790</v>
      </c>
      <c r="AI8" s="659">
        <v>3791.4</v>
      </c>
      <c r="AJ8" s="659">
        <v>3791.4</v>
      </c>
      <c r="AK8" s="659">
        <v>3788.7</v>
      </c>
      <c r="AL8" s="659">
        <v>3790.1</v>
      </c>
      <c r="AM8" s="659">
        <v>3720.2</v>
      </c>
      <c r="AN8" s="659">
        <v>3700.3</v>
      </c>
      <c r="AO8" s="659">
        <v>3700.3</v>
      </c>
      <c r="AP8" s="659">
        <v>3690.7</v>
      </c>
      <c r="AQ8" s="659">
        <v>3690.7</v>
      </c>
      <c r="AR8" s="659">
        <v>3679.5</v>
      </c>
      <c r="AS8" s="659">
        <v>3679.5</v>
      </c>
      <c r="AT8" s="659">
        <v>3677.2</v>
      </c>
      <c r="AU8" s="659">
        <v>3677.2</v>
      </c>
      <c r="AV8" s="659">
        <v>3675.9</v>
      </c>
      <c r="AW8" s="659">
        <v>3675.9</v>
      </c>
      <c r="AX8" s="659">
        <v>3674.4</v>
      </c>
      <c r="AY8" s="659">
        <v>3671.2</v>
      </c>
      <c r="AZ8" s="659">
        <v>3671.2</v>
      </c>
      <c r="BA8" s="659">
        <v>3668.4</v>
      </c>
      <c r="BB8" s="661">
        <v>3667.4</v>
      </c>
      <c r="BC8" s="661">
        <v>3672.2</v>
      </c>
      <c r="BD8" s="661">
        <v>3704.2</v>
      </c>
      <c r="BE8" s="661">
        <v>3704.2</v>
      </c>
      <c r="BF8" s="661">
        <v>3704.2</v>
      </c>
      <c r="BG8" s="661">
        <v>3706.2</v>
      </c>
      <c r="BH8" s="661">
        <v>3707.8</v>
      </c>
      <c r="BI8" s="661">
        <v>3707.8</v>
      </c>
      <c r="BJ8" s="661">
        <v>3707.8</v>
      </c>
      <c r="BK8" s="661">
        <v>3680.8</v>
      </c>
      <c r="BL8" s="661">
        <v>3683.8</v>
      </c>
      <c r="BM8" s="661">
        <v>3683.8</v>
      </c>
      <c r="BN8" s="661">
        <v>3683.8</v>
      </c>
      <c r="BO8" s="661">
        <v>3683.8</v>
      </c>
      <c r="BP8" s="661">
        <v>3683.8</v>
      </c>
      <c r="BQ8" s="661">
        <v>3625.3</v>
      </c>
      <c r="BR8" s="661">
        <v>3625.3</v>
      </c>
      <c r="BS8" s="661">
        <v>3625.3</v>
      </c>
      <c r="BT8" s="661">
        <v>3625.3</v>
      </c>
      <c r="BU8" s="661">
        <v>3625.3</v>
      </c>
      <c r="BV8" s="661">
        <v>3625.3</v>
      </c>
    </row>
    <row r="9" spans="1:74" ht="12" customHeight="1" x14ac:dyDescent="0.35">
      <c r="A9" s="651" t="s">
        <v>1040</v>
      </c>
      <c r="B9" s="649" t="s">
        <v>1049</v>
      </c>
      <c r="C9" s="659">
        <v>2949.4</v>
      </c>
      <c r="D9" s="659">
        <v>2949.4</v>
      </c>
      <c r="E9" s="659">
        <v>2949.4</v>
      </c>
      <c r="F9" s="659">
        <v>2949.4</v>
      </c>
      <c r="G9" s="659">
        <v>2949.4</v>
      </c>
      <c r="H9" s="659">
        <v>2949.4</v>
      </c>
      <c r="I9" s="659">
        <v>2949.4</v>
      </c>
      <c r="J9" s="659">
        <v>2949.4</v>
      </c>
      <c r="K9" s="659">
        <v>2930.9</v>
      </c>
      <c r="L9" s="659">
        <v>2930.9</v>
      </c>
      <c r="M9" s="659">
        <v>2930.9</v>
      </c>
      <c r="N9" s="659">
        <v>2875.9</v>
      </c>
      <c r="O9" s="659">
        <v>2933</v>
      </c>
      <c r="P9" s="659">
        <v>2885.9</v>
      </c>
      <c r="Q9" s="659">
        <v>2885.9</v>
      </c>
      <c r="R9" s="659">
        <v>2802.9</v>
      </c>
      <c r="S9" s="659">
        <v>2802.9</v>
      </c>
      <c r="T9" s="659">
        <v>2787.9</v>
      </c>
      <c r="U9" s="659">
        <v>2787.9</v>
      </c>
      <c r="V9" s="659">
        <v>2787.9</v>
      </c>
      <c r="W9" s="659">
        <v>2787.9</v>
      </c>
      <c r="X9" s="659">
        <v>2698.6</v>
      </c>
      <c r="Y9" s="659">
        <v>2661.6</v>
      </c>
      <c r="Z9" s="659">
        <v>2777.6</v>
      </c>
      <c r="AA9" s="659">
        <v>2518.4</v>
      </c>
      <c r="AB9" s="659">
        <v>2518.4</v>
      </c>
      <c r="AC9" s="659">
        <v>2480.4</v>
      </c>
      <c r="AD9" s="659">
        <v>2480.4</v>
      </c>
      <c r="AE9" s="659">
        <v>2480.4</v>
      </c>
      <c r="AF9" s="659">
        <v>2480.4</v>
      </c>
      <c r="AG9" s="659">
        <v>2466.6999999999998</v>
      </c>
      <c r="AH9" s="659">
        <v>2504.6999999999998</v>
      </c>
      <c r="AI9" s="659">
        <v>2504.6999999999998</v>
      </c>
      <c r="AJ9" s="659">
        <v>2504.6999999999998</v>
      </c>
      <c r="AK9" s="659">
        <v>2504.6999999999998</v>
      </c>
      <c r="AL9" s="659">
        <v>2504.6999999999998</v>
      </c>
      <c r="AM9" s="659">
        <v>2460.8000000000002</v>
      </c>
      <c r="AN9" s="659">
        <v>2460.8000000000002</v>
      </c>
      <c r="AO9" s="659">
        <v>2460.8000000000002</v>
      </c>
      <c r="AP9" s="659">
        <v>2317.8000000000002</v>
      </c>
      <c r="AQ9" s="659">
        <v>2317.8000000000002</v>
      </c>
      <c r="AR9" s="659">
        <v>2317.8000000000002</v>
      </c>
      <c r="AS9" s="659">
        <v>2317.8000000000002</v>
      </c>
      <c r="AT9" s="659">
        <v>2302.6</v>
      </c>
      <c r="AU9" s="659">
        <v>2302.6</v>
      </c>
      <c r="AV9" s="659">
        <v>2302.6</v>
      </c>
      <c r="AW9" s="659">
        <v>2302.6</v>
      </c>
      <c r="AX9" s="659">
        <v>2302.6</v>
      </c>
      <c r="AY9" s="659">
        <v>2302.6</v>
      </c>
      <c r="AZ9" s="659">
        <v>2302.6</v>
      </c>
      <c r="BA9" s="659">
        <v>2302.6</v>
      </c>
      <c r="BB9" s="661">
        <v>2302.6</v>
      </c>
      <c r="BC9" s="661">
        <v>2302.6</v>
      </c>
      <c r="BD9" s="661">
        <v>2302.6</v>
      </c>
      <c r="BE9" s="661">
        <v>2302.6</v>
      </c>
      <c r="BF9" s="661">
        <v>2302.6</v>
      </c>
      <c r="BG9" s="661">
        <v>2302.6</v>
      </c>
      <c r="BH9" s="661">
        <v>2302.6</v>
      </c>
      <c r="BI9" s="661">
        <v>2302.6</v>
      </c>
      <c r="BJ9" s="661">
        <v>2302.6</v>
      </c>
      <c r="BK9" s="661">
        <v>2302.6</v>
      </c>
      <c r="BL9" s="661">
        <v>2302.6</v>
      </c>
      <c r="BM9" s="661">
        <v>2302.6</v>
      </c>
      <c r="BN9" s="661">
        <v>2302.6</v>
      </c>
      <c r="BO9" s="661">
        <v>2302.6</v>
      </c>
      <c r="BP9" s="661">
        <v>2302.6</v>
      </c>
      <c r="BQ9" s="661">
        <v>2302.6</v>
      </c>
      <c r="BR9" s="661">
        <v>2302.6</v>
      </c>
      <c r="BS9" s="661">
        <v>2302.6</v>
      </c>
      <c r="BT9" s="661">
        <v>2302.6</v>
      </c>
      <c r="BU9" s="661">
        <v>2302.6</v>
      </c>
      <c r="BV9" s="661">
        <v>2302.6</v>
      </c>
    </row>
    <row r="10" spans="1:74" ht="12" customHeight="1" x14ac:dyDescent="0.35">
      <c r="A10" s="651" t="s">
        <v>1041</v>
      </c>
      <c r="B10" s="649" t="s">
        <v>1050</v>
      </c>
      <c r="C10" s="659">
        <v>79500.7</v>
      </c>
      <c r="D10" s="659">
        <v>79511.100000000006</v>
      </c>
      <c r="E10" s="659">
        <v>79511.100000000006</v>
      </c>
      <c r="F10" s="659">
        <v>79511.100000000006</v>
      </c>
      <c r="G10" s="659">
        <v>79511.100000000006</v>
      </c>
      <c r="H10" s="659">
        <v>79472.100000000006</v>
      </c>
      <c r="I10" s="659">
        <v>79472.100000000006</v>
      </c>
      <c r="J10" s="659">
        <v>79469.899999999994</v>
      </c>
      <c r="K10" s="659">
        <v>79469.899999999994</v>
      </c>
      <c r="L10" s="659">
        <v>79469.899999999994</v>
      </c>
      <c r="M10" s="659">
        <v>79591.899999999994</v>
      </c>
      <c r="N10" s="659">
        <v>79593</v>
      </c>
      <c r="O10" s="659">
        <v>79626.399999999994</v>
      </c>
      <c r="P10" s="659">
        <v>79626.399999999994</v>
      </c>
      <c r="Q10" s="659">
        <v>79615.399999999994</v>
      </c>
      <c r="R10" s="659">
        <v>79614.2</v>
      </c>
      <c r="S10" s="659">
        <v>79617.600000000006</v>
      </c>
      <c r="T10" s="659">
        <v>79592.899999999994</v>
      </c>
      <c r="U10" s="659">
        <v>79592.899999999994</v>
      </c>
      <c r="V10" s="659">
        <v>79592.7</v>
      </c>
      <c r="W10" s="659">
        <v>79488.899999999994</v>
      </c>
      <c r="X10" s="659">
        <v>79488.2</v>
      </c>
      <c r="Y10" s="659">
        <v>79482.8</v>
      </c>
      <c r="Z10" s="659">
        <v>79484</v>
      </c>
      <c r="AA10" s="659">
        <v>78527.3</v>
      </c>
      <c r="AB10" s="659">
        <v>78527.3</v>
      </c>
      <c r="AC10" s="659">
        <v>78527.3</v>
      </c>
      <c r="AD10" s="659">
        <v>78527.3</v>
      </c>
      <c r="AE10" s="659">
        <v>78527.3</v>
      </c>
      <c r="AF10" s="659">
        <v>78521.3</v>
      </c>
      <c r="AG10" s="659">
        <v>78547.399999999994</v>
      </c>
      <c r="AH10" s="659">
        <v>78547.399999999994</v>
      </c>
      <c r="AI10" s="659">
        <v>78667.7</v>
      </c>
      <c r="AJ10" s="659">
        <v>78667.7</v>
      </c>
      <c r="AK10" s="659">
        <v>78667.7</v>
      </c>
      <c r="AL10" s="659">
        <v>78670.399999999994</v>
      </c>
      <c r="AM10" s="659">
        <v>78740.2</v>
      </c>
      <c r="AN10" s="659">
        <v>78736.2</v>
      </c>
      <c r="AO10" s="659">
        <v>78736.3</v>
      </c>
      <c r="AP10" s="659">
        <v>78740.800000000003</v>
      </c>
      <c r="AQ10" s="659">
        <v>78768.3</v>
      </c>
      <c r="AR10" s="659">
        <v>78795.8</v>
      </c>
      <c r="AS10" s="659">
        <v>78795.8</v>
      </c>
      <c r="AT10" s="659">
        <v>78795.8</v>
      </c>
      <c r="AU10" s="659">
        <v>78798.3</v>
      </c>
      <c r="AV10" s="659">
        <v>78798.3</v>
      </c>
      <c r="AW10" s="659">
        <v>78798.3</v>
      </c>
      <c r="AX10" s="659">
        <v>78798.3</v>
      </c>
      <c r="AY10" s="659">
        <v>78801.600000000006</v>
      </c>
      <c r="AZ10" s="659">
        <v>78805</v>
      </c>
      <c r="BA10" s="659">
        <v>78807.199999999997</v>
      </c>
      <c r="BB10" s="661">
        <v>78817.2</v>
      </c>
      <c r="BC10" s="661">
        <v>78836.2</v>
      </c>
      <c r="BD10" s="661">
        <v>78841.8</v>
      </c>
      <c r="BE10" s="661">
        <v>78846.8</v>
      </c>
      <c r="BF10" s="661">
        <v>78866.600000000006</v>
      </c>
      <c r="BG10" s="661">
        <v>78882.600000000006</v>
      </c>
      <c r="BH10" s="661">
        <v>78882.600000000006</v>
      </c>
      <c r="BI10" s="661">
        <v>78882.600000000006</v>
      </c>
      <c r="BJ10" s="661">
        <v>78887.199999999997</v>
      </c>
      <c r="BK10" s="661">
        <v>78883.8</v>
      </c>
      <c r="BL10" s="661">
        <v>78882.3</v>
      </c>
      <c r="BM10" s="661">
        <v>78882.3</v>
      </c>
      <c r="BN10" s="661">
        <v>78887.600000000006</v>
      </c>
      <c r="BO10" s="661">
        <v>78887.600000000006</v>
      </c>
      <c r="BP10" s="661">
        <v>78893.8</v>
      </c>
      <c r="BQ10" s="661">
        <v>78893.8</v>
      </c>
      <c r="BR10" s="661">
        <v>78912.800000000003</v>
      </c>
      <c r="BS10" s="661">
        <v>78915</v>
      </c>
      <c r="BT10" s="661">
        <v>78915</v>
      </c>
      <c r="BU10" s="661">
        <v>78915</v>
      </c>
      <c r="BV10" s="661">
        <v>78925.3</v>
      </c>
    </row>
    <row r="11" spans="1:74" ht="12" customHeight="1" x14ac:dyDescent="0.35">
      <c r="A11" s="651" t="s">
        <v>1042</v>
      </c>
      <c r="B11" s="649" t="s">
        <v>85</v>
      </c>
      <c r="C11" s="659">
        <v>2403.5</v>
      </c>
      <c r="D11" s="659">
        <v>2403.5</v>
      </c>
      <c r="E11" s="659">
        <v>2413.5</v>
      </c>
      <c r="F11" s="659">
        <v>2392.1999999999998</v>
      </c>
      <c r="G11" s="659">
        <v>2392.1999999999998</v>
      </c>
      <c r="H11" s="659">
        <v>2392.1999999999998</v>
      </c>
      <c r="I11" s="659">
        <v>2392.1999999999998</v>
      </c>
      <c r="J11" s="659">
        <v>2392.1999999999998</v>
      </c>
      <c r="K11" s="659">
        <v>2392.1999999999998</v>
      </c>
      <c r="L11" s="659">
        <v>2392.1999999999998</v>
      </c>
      <c r="M11" s="659">
        <v>2392.1999999999998</v>
      </c>
      <c r="N11" s="659">
        <v>2399.1999999999998</v>
      </c>
      <c r="O11" s="659">
        <v>2489.6999999999998</v>
      </c>
      <c r="P11" s="659">
        <v>2486</v>
      </c>
      <c r="Q11" s="659">
        <v>2486</v>
      </c>
      <c r="R11" s="659">
        <v>2486</v>
      </c>
      <c r="S11" s="659">
        <v>2486</v>
      </c>
      <c r="T11" s="659">
        <v>2486</v>
      </c>
      <c r="U11" s="659">
        <v>2486</v>
      </c>
      <c r="V11" s="659">
        <v>2486</v>
      </c>
      <c r="W11" s="659">
        <v>2486</v>
      </c>
      <c r="X11" s="659">
        <v>2486</v>
      </c>
      <c r="Y11" s="659">
        <v>2506</v>
      </c>
      <c r="Z11" s="659">
        <v>2506</v>
      </c>
      <c r="AA11" s="659">
        <v>2465.6999999999998</v>
      </c>
      <c r="AB11" s="659">
        <v>2465.6999999999998</v>
      </c>
      <c r="AC11" s="659">
        <v>2465.6999999999998</v>
      </c>
      <c r="AD11" s="659">
        <v>2476.4</v>
      </c>
      <c r="AE11" s="659">
        <v>2461.8000000000002</v>
      </c>
      <c r="AF11" s="659">
        <v>2482.9</v>
      </c>
      <c r="AG11" s="659">
        <v>2482.9</v>
      </c>
      <c r="AH11" s="659">
        <v>2482.9</v>
      </c>
      <c r="AI11" s="659">
        <v>2482.9</v>
      </c>
      <c r="AJ11" s="659">
        <v>2482.9</v>
      </c>
      <c r="AK11" s="659">
        <v>2482.9</v>
      </c>
      <c r="AL11" s="659">
        <v>2482.9</v>
      </c>
      <c r="AM11" s="659">
        <v>2482.9</v>
      </c>
      <c r="AN11" s="659">
        <v>2482.9</v>
      </c>
      <c r="AO11" s="659">
        <v>2482.9</v>
      </c>
      <c r="AP11" s="659">
        <v>2482.9</v>
      </c>
      <c r="AQ11" s="659">
        <v>2482.9</v>
      </c>
      <c r="AR11" s="659">
        <v>2482.9</v>
      </c>
      <c r="AS11" s="659">
        <v>2482.9</v>
      </c>
      <c r="AT11" s="659">
        <v>2482.9</v>
      </c>
      <c r="AU11" s="659">
        <v>2482.9</v>
      </c>
      <c r="AV11" s="659">
        <v>2482.9</v>
      </c>
      <c r="AW11" s="659">
        <v>2482.9</v>
      </c>
      <c r="AX11" s="659">
        <v>2482.9</v>
      </c>
      <c r="AY11" s="659">
        <v>2482.9</v>
      </c>
      <c r="AZ11" s="659">
        <v>2482.9</v>
      </c>
      <c r="BA11" s="659">
        <v>2499.9</v>
      </c>
      <c r="BB11" s="661">
        <v>2499.9</v>
      </c>
      <c r="BC11" s="661">
        <v>2499.9</v>
      </c>
      <c r="BD11" s="661">
        <v>2499.9</v>
      </c>
      <c r="BE11" s="661">
        <v>2499.9</v>
      </c>
      <c r="BF11" s="661">
        <v>2499.9</v>
      </c>
      <c r="BG11" s="661">
        <v>2499.9</v>
      </c>
      <c r="BH11" s="661">
        <v>2524.9</v>
      </c>
      <c r="BI11" s="661">
        <v>2524.9</v>
      </c>
      <c r="BJ11" s="661">
        <v>2524.9</v>
      </c>
      <c r="BK11" s="661">
        <v>2524.9</v>
      </c>
      <c r="BL11" s="661">
        <v>2524.9</v>
      </c>
      <c r="BM11" s="661">
        <v>2524.9</v>
      </c>
      <c r="BN11" s="661">
        <v>2524.9</v>
      </c>
      <c r="BO11" s="661">
        <v>2524.9</v>
      </c>
      <c r="BP11" s="661">
        <v>2524.9</v>
      </c>
      <c r="BQ11" s="661">
        <v>2524.9</v>
      </c>
      <c r="BR11" s="661">
        <v>2524.9</v>
      </c>
      <c r="BS11" s="661">
        <v>2524.9</v>
      </c>
      <c r="BT11" s="661">
        <v>2524.9</v>
      </c>
      <c r="BU11" s="661">
        <v>2524.9</v>
      </c>
      <c r="BV11" s="661">
        <v>2524.9</v>
      </c>
    </row>
    <row r="12" spans="1:74" ht="12" customHeight="1" x14ac:dyDescent="0.35">
      <c r="A12" s="651" t="s">
        <v>1043</v>
      </c>
      <c r="B12" s="649" t="s">
        <v>1051</v>
      </c>
      <c r="C12" s="659">
        <v>27368.2</v>
      </c>
      <c r="D12" s="659">
        <v>27467.4</v>
      </c>
      <c r="E12" s="659">
        <v>27991.9</v>
      </c>
      <c r="F12" s="659">
        <v>28260.3</v>
      </c>
      <c r="G12" s="659">
        <v>28687.4</v>
      </c>
      <c r="H12" s="659">
        <v>28844.7</v>
      </c>
      <c r="I12" s="659">
        <v>28983.1</v>
      </c>
      <c r="J12" s="659">
        <v>29062</v>
      </c>
      <c r="K12" s="659">
        <v>29375</v>
      </c>
      <c r="L12" s="659">
        <v>29543.8</v>
      </c>
      <c r="M12" s="659">
        <v>30075.7</v>
      </c>
      <c r="N12" s="659">
        <v>31500.5</v>
      </c>
      <c r="O12" s="659">
        <v>32266.6</v>
      </c>
      <c r="P12" s="659">
        <v>32477.3</v>
      </c>
      <c r="Q12" s="659">
        <v>32706.9</v>
      </c>
      <c r="R12" s="659">
        <v>32814.9</v>
      </c>
      <c r="S12" s="659">
        <v>32876.699999999997</v>
      </c>
      <c r="T12" s="659">
        <v>33156.5</v>
      </c>
      <c r="U12" s="659">
        <v>33420.9</v>
      </c>
      <c r="V12" s="659">
        <v>33635.599999999999</v>
      </c>
      <c r="W12" s="659">
        <v>33889.199999999997</v>
      </c>
      <c r="X12" s="659">
        <v>34334.6</v>
      </c>
      <c r="Y12" s="659">
        <v>34985.800000000003</v>
      </c>
      <c r="Z12" s="659">
        <v>37038.199999999997</v>
      </c>
      <c r="AA12" s="659">
        <v>38234.199999999997</v>
      </c>
      <c r="AB12" s="659">
        <v>38656.9</v>
      </c>
      <c r="AC12" s="659">
        <v>38887.300000000003</v>
      </c>
      <c r="AD12" s="659">
        <v>39557.9</v>
      </c>
      <c r="AE12" s="659">
        <v>39923.699999999997</v>
      </c>
      <c r="AF12" s="659">
        <v>40984.699999999997</v>
      </c>
      <c r="AG12" s="659">
        <v>41572.699999999997</v>
      </c>
      <c r="AH12" s="659">
        <v>42176.800000000003</v>
      </c>
      <c r="AI12" s="659">
        <v>42785.8</v>
      </c>
      <c r="AJ12" s="659">
        <v>43155.4</v>
      </c>
      <c r="AK12" s="659">
        <v>44021.8</v>
      </c>
      <c r="AL12" s="659">
        <v>47413</v>
      </c>
      <c r="AM12" s="659">
        <v>48061.2</v>
      </c>
      <c r="AN12" s="659">
        <v>48754.9</v>
      </c>
      <c r="AO12" s="659">
        <v>50368</v>
      </c>
      <c r="AP12" s="659">
        <v>50899.4</v>
      </c>
      <c r="AQ12" s="659">
        <v>51554.2</v>
      </c>
      <c r="AR12" s="659">
        <v>52359.3</v>
      </c>
      <c r="AS12" s="659">
        <v>53303.9</v>
      </c>
      <c r="AT12" s="659">
        <v>54596.1</v>
      </c>
      <c r="AU12" s="659">
        <v>55609.4</v>
      </c>
      <c r="AV12" s="659">
        <v>56429.8</v>
      </c>
      <c r="AW12" s="659">
        <v>57355</v>
      </c>
      <c r="AX12" s="659">
        <v>60671.199999999997</v>
      </c>
      <c r="AY12" s="659">
        <v>61623</v>
      </c>
      <c r="AZ12" s="659">
        <v>62604.800000000003</v>
      </c>
      <c r="BA12" s="659">
        <v>64870.6</v>
      </c>
      <c r="BB12" s="661">
        <v>65823.5</v>
      </c>
      <c r="BC12" s="661">
        <v>66904.7</v>
      </c>
      <c r="BD12" s="661">
        <v>69165.399999999994</v>
      </c>
      <c r="BE12" s="661">
        <v>70169.899999999994</v>
      </c>
      <c r="BF12" s="661">
        <v>70896.3</v>
      </c>
      <c r="BG12" s="661">
        <v>71596.399999999994</v>
      </c>
      <c r="BH12" s="661">
        <v>72572.5</v>
      </c>
      <c r="BI12" s="661">
        <v>74397.2</v>
      </c>
      <c r="BJ12" s="661">
        <v>80808.899999999994</v>
      </c>
      <c r="BK12" s="661">
        <v>82925</v>
      </c>
      <c r="BL12" s="661">
        <v>83177.3</v>
      </c>
      <c r="BM12" s="661">
        <v>84843.1</v>
      </c>
      <c r="BN12" s="661">
        <v>85926.6</v>
      </c>
      <c r="BO12" s="661">
        <v>86460.6</v>
      </c>
      <c r="BP12" s="661">
        <v>89713.1</v>
      </c>
      <c r="BQ12" s="661">
        <v>90110.1</v>
      </c>
      <c r="BR12" s="661">
        <v>90950.7</v>
      </c>
      <c r="BS12" s="661">
        <v>92083.8</v>
      </c>
      <c r="BT12" s="661">
        <v>92500.5</v>
      </c>
      <c r="BU12" s="661">
        <v>95821</v>
      </c>
      <c r="BV12" s="661">
        <v>104764.4</v>
      </c>
    </row>
    <row r="13" spans="1:74" ht="12" customHeight="1" x14ac:dyDescent="0.35">
      <c r="A13" s="651" t="s">
        <v>1044</v>
      </c>
      <c r="B13" s="649" t="s">
        <v>86</v>
      </c>
      <c r="C13" s="659">
        <v>88444.7</v>
      </c>
      <c r="D13" s="659">
        <v>88669.2</v>
      </c>
      <c r="E13" s="659">
        <v>88669.2</v>
      </c>
      <c r="F13" s="659">
        <v>88969.2</v>
      </c>
      <c r="G13" s="659">
        <v>88969.2</v>
      </c>
      <c r="H13" s="659">
        <v>89118.2</v>
      </c>
      <c r="I13" s="659">
        <v>89275.1</v>
      </c>
      <c r="J13" s="659">
        <v>89357.1</v>
      </c>
      <c r="K13" s="659">
        <v>89827.1</v>
      </c>
      <c r="L13" s="659">
        <v>90165.1</v>
      </c>
      <c r="M13" s="659">
        <v>90415.7</v>
      </c>
      <c r="N13" s="659">
        <v>94299.3</v>
      </c>
      <c r="O13" s="659">
        <v>95192</v>
      </c>
      <c r="P13" s="659">
        <v>95658</v>
      </c>
      <c r="Q13" s="659">
        <v>96490.5</v>
      </c>
      <c r="R13" s="659">
        <v>96492.3</v>
      </c>
      <c r="S13" s="659">
        <v>96721.8</v>
      </c>
      <c r="T13" s="659">
        <v>97965.7</v>
      </c>
      <c r="U13" s="659">
        <v>98241.3</v>
      </c>
      <c r="V13" s="659">
        <v>98624.7</v>
      </c>
      <c r="W13" s="659">
        <v>99621.4</v>
      </c>
      <c r="X13" s="659">
        <v>99546.4</v>
      </c>
      <c r="Y13" s="659">
        <v>100665.2</v>
      </c>
      <c r="Z13" s="659">
        <v>103462.1</v>
      </c>
      <c r="AA13" s="659">
        <v>104510.7</v>
      </c>
      <c r="AB13" s="659">
        <v>104528</v>
      </c>
      <c r="AC13" s="659">
        <v>106055.1</v>
      </c>
      <c r="AD13" s="659">
        <v>106309.8</v>
      </c>
      <c r="AE13" s="659">
        <v>107169.2</v>
      </c>
      <c r="AF13" s="659">
        <v>107549.2</v>
      </c>
      <c r="AG13" s="659">
        <v>107751.2</v>
      </c>
      <c r="AH13" s="659">
        <v>108283</v>
      </c>
      <c r="AI13" s="659">
        <v>109076.4</v>
      </c>
      <c r="AJ13" s="659">
        <v>109383.5</v>
      </c>
      <c r="AK13" s="659">
        <v>111115.8</v>
      </c>
      <c r="AL13" s="659">
        <v>118044.7</v>
      </c>
      <c r="AM13" s="659">
        <v>119350.39999999999</v>
      </c>
      <c r="AN13" s="659">
        <v>120317.2</v>
      </c>
      <c r="AO13" s="659">
        <v>121200.8</v>
      </c>
      <c r="AP13" s="659">
        <v>121730.4</v>
      </c>
      <c r="AQ13" s="659">
        <v>123094</v>
      </c>
      <c r="AR13" s="659">
        <v>124742.39999999999</v>
      </c>
      <c r="AS13" s="659">
        <v>126009.4</v>
      </c>
      <c r="AT13" s="659">
        <v>126347.8</v>
      </c>
      <c r="AU13" s="659">
        <v>126696</v>
      </c>
      <c r="AV13" s="659">
        <v>128112.3</v>
      </c>
      <c r="AW13" s="659">
        <v>129236.6</v>
      </c>
      <c r="AX13" s="659">
        <v>132243.1</v>
      </c>
      <c r="AY13" s="659">
        <v>133542</v>
      </c>
      <c r="AZ13" s="659">
        <v>135366.79999999999</v>
      </c>
      <c r="BA13" s="659">
        <v>136224.6</v>
      </c>
      <c r="BB13" s="661">
        <v>138136.70000000001</v>
      </c>
      <c r="BC13" s="661">
        <v>138243.4</v>
      </c>
      <c r="BD13" s="661">
        <v>139038.6</v>
      </c>
      <c r="BE13" s="661">
        <v>139038.6</v>
      </c>
      <c r="BF13" s="661">
        <v>139038.6</v>
      </c>
      <c r="BG13" s="661">
        <v>139263.6</v>
      </c>
      <c r="BH13" s="661">
        <v>139252</v>
      </c>
      <c r="BI13" s="661">
        <v>139595.6</v>
      </c>
      <c r="BJ13" s="661">
        <v>142442</v>
      </c>
      <c r="BK13" s="661">
        <v>142442</v>
      </c>
      <c r="BL13" s="661">
        <v>142442</v>
      </c>
      <c r="BM13" s="661">
        <v>142592</v>
      </c>
      <c r="BN13" s="661">
        <v>142882.70000000001</v>
      </c>
      <c r="BO13" s="661">
        <v>143242.70000000001</v>
      </c>
      <c r="BP13" s="661">
        <v>143742.70000000001</v>
      </c>
      <c r="BQ13" s="661">
        <v>143742.70000000001</v>
      </c>
      <c r="BR13" s="661">
        <v>143742.70000000001</v>
      </c>
      <c r="BS13" s="661">
        <v>143742.70000000001</v>
      </c>
      <c r="BT13" s="661">
        <v>143892.70000000001</v>
      </c>
      <c r="BU13" s="661">
        <v>143892.70000000001</v>
      </c>
      <c r="BV13" s="661">
        <v>146792.70000000001</v>
      </c>
    </row>
    <row r="14" spans="1:74" ht="12" customHeight="1" x14ac:dyDescent="0.35">
      <c r="A14" s="651"/>
      <c r="B14" s="650" t="s">
        <v>1052</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62"/>
      <c r="BC14" s="662"/>
      <c r="BD14" s="662"/>
      <c r="BE14" s="662"/>
      <c r="BF14" s="662"/>
      <c r="BG14" s="662"/>
      <c r="BH14" s="662"/>
      <c r="BI14" s="662"/>
      <c r="BJ14" s="662"/>
      <c r="BK14" s="662"/>
      <c r="BL14" s="662"/>
      <c r="BM14" s="662"/>
      <c r="BN14" s="662"/>
      <c r="BO14" s="662"/>
      <c r="BP14" s="662"/>
      <c r="BQ14" s="662"/>
      <c r="BR14" s="662"/>
      <c r="BS14" s="662"/>
      <c r="BT14" s="662"/>
      <c r="BU14" s="662"/>
      <c r="BV14" s="662"/>
    </row>
    <row r="15" spans="1:74" ht="12" customHeight="1" x14ac:dyDescent="0.35">
      <c r="A15" s="651" t="s">
        <v>1053</v>
      </c>
      <c r="B15" s="649" t="s">
        <v>1047</v>
      </c>
      <c r="C15" s="659">
        <v>6742</v>
      </c>
      <c r="D15" s="659">
        <v>6742</v>
      </c>
      <c r="E15" s="659">
        <v>6742</v>
      </c>
      <c r="F15" s="659">
        <v>6715.5</v>
      </c>
      <c r="G15" s="659">
        <v>6739.5</v>
      </c>
      <c r="H15" s="659">
        <v>6713.9</v>
      </c>
      <c r="I15" s="659">
        <v>6703.3</v>
      </c>
      <c r="J15" s="659">
        <v>6695</v>
      </c>
      <c r="K15" s="659">
        <v>6690.9</v>
      </c>
      <c r="L15" s="659">
        <v>6690.9</v>
      </c>
      <c r="M15" s="659">
        <v>6690.9</v>
      </c>
      <c r="N15" s="659">
        <v>6690.9</v>
      </c>
      <c r="O15" s="659">
        <v>6695.3</v>
      </c>
      <c r="P15" s="659">
        <v>6695.3</v>
      </c>
      <c r="Q15" s="659">
        <v>6695.3</v>
      </c>
      <c r="R15" s="659">
        <v>6564</v>
      </c>
      <c r="S15" s="659">
        <v>6553</v>
      </c>
      <c r="T15" s="659">
        <v>6582.4</v>
      </c>
      <c r="U15" s="659">
        <v>6512.9</v>
      </c>
      <c r="V15" s="659">
        <v>6512.9</v>
      </c>
      <c r="W15" s="659">
        <v>6512.9</v>
      </c>
      <c r="X15" s="659">
        <v>6512.9</v>
      </c>
      <c r="Y15" s="659">
        <v>6446.3</v>
      </c>
      <c r="Z15" s="659">
        <v>6446.3</v>
      </c>
      <c r="AA15" s="659">
        <v>6295.9</v>
      </c>
      <c r="AB15" s="659">
        <v>6294.9</v>
      </c>
      <c r="AC15" s="659">
        <v>6294.9</v>
      </c>
      <c r="AD15" s="659">
        <v>6294.9</v>
      </c>
      <c r="AE15" s="659">
        <v>6294.9</v>
      </c>
      <c r="AF15" s="659">
        <v>6296</v>
      </c>
      <c r="AG15" s="659">
        <v>6296</v>
      </c>
      <c r="AH15" s="659">
        <v>6291.8</v>
      </c>
      <c r="AI15" s="659">
        <v>6291.8</v>
      </c>
      <c r="AJ15" s="659">
        <v>6302.2</v>
      </c>
      <c r="AK15" s="659">
        <v>6302.2</v>
      </c>
      <c r="AL15" s="659">
        <v>6302.2</v>
      </c>
      <c r="AM15" s="659">
        <v>6208.6</v>
      </c>
      <c r="AN15" s="659">
        <v>6206.3</v>
      </c>
      <c r="AO15" s="659">
        <v>6206.3</v>
      </c>
      <c r="AP15" s="659">
        <v>6206.3</v>
      </c>
      <c r="AQ15" s="659">
        <v>6206.3</v>
      </c>
      <c r="AR15" s="659">
        <v>6209.7</v>
      </c>
      <c r="AS15" s="659">
        <v>6209</v>
      </c>
      <c r="AT15" s="659">
        <v>6209</v>
      </c>
      <c r="AU15" s="659">
        <v>6214</v>
      </c>
      <c r="AV15" s="659">
        <v>6214</v>
      </c>
      <c r="AW15" s="659">
        <v>6214</v>
      </c>
      <c r="AX15" s="659">
        <v>6214</v>
      </c>
      <c r="AY15" s="659">
        <v>6204.3</v>
      </c>
      <c r="AZ15" s="659">
        <v>6204.3</v>
      </c>
      <c r="BA15" s="659">
        <v>6204.3</v>
      </c>
      <c r="BB15" s="661">
        <v>6204.3</v>
      </c>
      <c r="BC15" s="661">
        <v>6204.3</v>
      </c>
      <c r="BD15" s="661">
        <v>6204.3</v>
      </c>
      <c r="BE15" s="661">
        <v>6196.5</v>
      </c>
      <c r="BF15" s="661">
        <v>6196.5</v>
      </c>
      <c r="BG15" s="661">
        <v>6196.5</v>
      </c>
      <c r="BH15" s="661">
        <v>6196.5</v>
      </c>
      <c r="BI15" s="661">
        <v>6196.5</v>
      </c>
      <c r="BJ15" s="661">
        <v>6196.5</v>
      </c>
      <c r="BK15" s="661">
        <v>6196.5</v>
      </c>
      <c r="BL15" s="661">
        <v>6196.5</v>
      </c>
      <c r="BM15" s="661">
        <v>6196.5</v>
      </c>
      <c r="BN15" s="661">
        <v>6196.5</v>
      </c>
      <c r="BO15" s="661">
        <v>6208.5</v>
      </c>
      <c r="BP15" s="661">
        <v>6200.3</v>
      </c>
      <c r="BQ15" s="661">
        <v>6200.3</v>
      </c>
      <c r="BR15" s="661">
        <v>6200.3</v>
      </c>
      <c r="BS15" s="661">
        <v>6200.3</v>
      </c>
      <c r="BT15" s="661">
        <v>6200.3</v>
      </c>
      <c r="BU15" s="661">
        <v>6200.3</v>
      </c>
      <c r="BV15" s="661">
        <v>6200.3</v>
      </c>
    </row>
    <row r="16" spans="1:74" ht="12" customHeight="1" x14ac:dyDescent="0.35">
      <c r="A16" s="651" t="s">
        <v>1054</v>
      </c>
      <c r="B16" s="649" t="s">
        <v>1048</v>
      </c>
      <c r="C16" s="659">
        <v>877.5</v>
      </c>
      <c r="D16" s="659">
        <v>877.5</v>
      </c>
      <c r="E16" s="659">
        <v>877.5</v>
      </c>
      <c r="F16" s="659">
        <v>877.5</v>
      </c>
      <c r="G16" s="659">
        <v>877.5</v>
      </c>
      <c r="H16" s="659">
        <v>876.9</v>
      </c>
      <c r="I16" s="659">
        <v>876.3</v>
      </c>
      <c r="J16" s="659">
        <v>876.3</v>
      </c>
      <c r="K16" s="659">
        <v>872.2</v>
      </c>
      <c r="L16" s="659">
        <v>872.2</v>
      </c>
      <c r="M16" s="659">
        <v>872.2</v>
      </c>
      <c r="N16" s="659">
        <v>872.2</v>
      </c>
      <c r="O16" s="659">
        <v>860.6</v>
      </c>
      <c r="P16" s="659">
        <v>860.6</v>
      </c>
      <c r="Q16" s="659">
        <v>860.6</v>
      </c>
      <c r="R16" s="659">
        <v>797</v>
      </c>
      <c r="S16" s="659">
        <v>798.4</v>
      </c>
      <c r="T16" s="659">
        <v>798.4</v>
      </c>
      <c r="U16" s="659">
        <v>798.4</v>
      </c>
      <c r="V16" s="659">
        <v>798.4</v>
      </c>
      <c r="W16" s="659">
        <v>798.4</v>
      </c>
      <c r="X16" s="659">
        <v>798.4</v>
      </c>
      <c r="Y16" s="659">
        <v>798.4</v>
      </c>
      <c r="Z16" s="659">
        <v>798.4</v>
      </c>
      <c r="AA16" s="659">
        <v>771</v>
      </c>
      <c r="AB16" s="659">
        <v>770</v>
      </c>
      <c r="AC16" s="659">
        <v>770</v>
      </c>
      <c r="AD16" s="659">
        <v>770</v>
      </c>
      <c r="AE16" s="659">
        <v>770</v>
      </c>
      <c r="AF16" s="659">
        <v>771.1</v>
      </c>
      <c r="AG16" s="659">
        <v>771.1</v>
      </c>
      <c r="AH16" s="659">
        <v>766.9</v>
      </c>
      <c r="AI16" s="659">
        <v>766.9</v>
      </c>
      <c r="AJ16" s="659">
        <v>777.3</v>
      </c>
      <c r="AK16" s="659">
        <v>777.3</v>
      </c>
      <c r="AL16" s="659">
        <v>777.3</v>
      </c>
      <c r="AM16" s="659">
        <v>828.9</v>
      </c>
      <c r="AN16" s="659">
        <v>826.6</v>
      </c>
      <c r="AO16" s="659">
        <v>826.6</v>
      </c>
      <c r="AP16" s="659">
        <v>826.6</v>
      </c>
      <c r="AQ16" s="659">
        <v>826.6</v>
      </c>
      <c r="AR16" s="659">
        <v>830</v>
      </c>
      <c r="AS16" s="659">
        <v>829.3</v>
      </c>
      <c r="AT16" s="659">
        <v>829.3</v>
      </c>
      <c r="AU16" s="659">
        <v>829.3</v>
      </c>
      <c r="AV16" s="659">
        <v>829.3</v>
      </c>
      <c r="AW16" s="659">
        <v>829.3</v>
      </c>
      <c r="AX16" s="659">
        <v>829.3</v>
      </c>
      <c r="AY16" s="659">
        <v>829.3</v>
      </c>
      <c r="AZ16" s="659">
        <v>829.3</v>
      </c>
      <c r="BA16" s="659">
        <v>829.3</v>
      </c>
      <c r="BB16" s="661">
        <v>829.3</v>
      </c>
      <c r="BC16" s="661">
        <v>829.3</v>
      </c>
      <c r="BD16" s="661">
        <v>829.3</v>
      </c>
      <c r="BE16" s="661">
        <v>829.3</v>
      </c>
      <c r="BF16" s="661">
        <v>829.3</v>
      </c>
      <c r="BG16" s="661">
        <v>829.3</v>
      </c>
      <c r="BH16" s="661">
        <v>829.3</v>
      </c>
      <c r="BI16" s="661">
        <v>829.3</v>
      </c>
      <c r="BJ16" s="661">
        <v>829.3</v>
      </c>
      <c r="BK16" s="661">
        <v>829.3</v>
      </c>
      <c r="BL16" s="661">
        <v>829.3</v>
      </c>
      <c r="BM16" s="661">
        <v>829.3</v>
      </c>
      <c r="BN16" s="661">
        <v>829.3</v>
      </c>
      <c r="BO16" s="661">
        <v>829.3</v>
      </c>
      <c r="BP16" s="661">
        <v>829.3</v>
      </c>
      <c r="BQ16" s="661">
        <v>829.3</v>
      </c>
      <c r="BR16" s="661">
        <v>829.3</v>
      </c>
      <c r="BS16" s="661">
        <v>829.3</v>
      </c>
      <c r="BT16" s="661">
        <v>829.3</v>
      </c>
      <c r="BU16" s="661">
        <v>829.3</v>
      </c>
      <c r="BV16" s="661">
        <v>829.3</v>
      </c>
    </row>
    <row r="17" spans="1:74" ht="12" customHeight="1" x14ac:dyDescent="0.35">
      <c r="A17" s="651" t="s">
        <v>1055</v>
      </c>
      <c r="B17" s="649" t="s">
        <v>1049</v>
      </c>
      <c r="C17" s="659">
        <v>5864.5</v>
      </c>
      <c r="D17" s="659">
        <v>5864.5</v>
      </c>
      <c r="E17" s="659">
        <v>5864.5</v>
      </c>
      <c r="F17" s="659">
        <v>5838</v>
      </c>
      <c r="G17" s="659">
        <v>5862</v>
      </c>
      <c r="H17" s="659">
        <v>5837</v>
      </c>
      <c r="I17" s="659">
        <v>5827</v>
      </c>
      <c r="J17" s="659">
        <v>5818.7</v>
      </c>
      <c r="K17" s="659">
        <v>5818.7</v>
      </c>
      <c r="L17" s="659">
        <v>5818.7</v>
      </c>
      <c r="M17" s="659">
        <v>5818.7</v>
      </c>
      <c r="N17" s="659">
        <v>5818.7</v>
      </c>
      <c r="O17" s="659">
        <v>5834.7</v>
      </c>
      <c r="P17" s="659">
        <v>5834.7</v>
      </c>
      <c r="Q17" s="659">
        <v>5834.7</v>
      </c>
      <c r="R17" s="659">
        <v>5767</v>
      </c>
      <c r="S17" s="659">
        <v>5754.6</v>
      </c>
      <c r="T17" s="659">
        <v>5784</v>
      </c>
      <c r="U17" s="659">
        <v>5714.5</v>
      </c>
      <c r="V17" s="659">
        <v>5714.5</v>
      </c>
      <c r="W17" s="659">
        <v>5714.5</v>
      </c>
      <c r="X17" s="659">
        <v>5714.5</v>
      </c>
      <c r="Y17" s="659">
        <v>5647.9</v>
      </c>
      <c r="Z17" s="659">
        <v>5647.9</v>
      </c>
      <c r="AA17" s="659">
        <v>5524.9</v>
      </c>
      <c r="AB17" s="659">
        <v>5524.9</v>
      </c>
      <c r="AC17" s="659">
        <v>5524.9</v>
      </c>
      <c r="AD17" s="659">
        <v>5524.9</v>
      </c>
      <c r="AE17" s="659">
        <v>5524.9</v>
      </c>
      <c r="AF17" s="659">
        <v>5524.9</v>
      </c>
      <c r="AG17" s="659">
        <v>5524.9</v>
      </c>
      <c r="AH17" s="659">
        <v>5524.9</v>
      </c>
      <c r="AI17" s="659">
        <v>5524.9</v>
      </c>
      <c r="AJ17" s="659">
        <v>5524.9</v>
      </c>
      <c r="AK17" s="659">
        <v>5524.9</v>
      </c>
      <c r="AL17" s="659">
        <v>5524.9</v>
      </c>
      <c r="AM17" s="659">
        <v>5379.7</v>
      </c>
      <c r="AN17" s="659">
        <v>5379.7</v>
      </c>
      <c r="AO17" s="659">
        <v>5379.7</v>
      </c>
      <c r="AP17" s="659">
        <v>5379.7</v>
      </c>
      <c r="AQ17" s="659">
        <v>5379.7</v>
      </c>
      <c r="AR17" s="659">
        <v>5379.7</v>
      </c>
      <c r="AS17" s="659">
        <v>5379.7</v>
      </c>
      <c r="AT17" s="659">
        <v>5379.7</v>
      </c>
      <c r="AU17" s="659">
        <v>5384.7</v>
      </c>
      <c r="AV17" s="659">
        <v>5384.7</v>
      </c>
      <c r="AW17" s="659">
        <v>5384.7</v>
      </c>
      <c r="AX17" s="659">
        <v>5384.7</v>
      </c>
      <c r="AY17" s="659">
        <v>5375</v>
      </c>
      <c r="AZ17" s="659">
        <v>5375</v>
      </c>
      <c r="BA17" s="659">
        <v>5375</v>
      </c>
      <c r="BB17" s="661">
        <v>5375</v>
      </c>
      <c r="BC17" s="661">
        <v>5375</v>
      </c>
      <c r="BD17" s="661">
        <v>5375</v>
      </c>
      <c r="BE17" s="661">
        <v>5367.2</v>
      </c>
      <c r="BF17" s="661">
        <v>5367.2</v>
      </c>
      <c r="BG17" s="661">
        <v>5367.2</v>
      </c>
      <c r="BH17" s="661">
        <v>5367.2</v>
      </c>
      <c r="BI17" s="661">
        <v>5367.2</v>
      </c>
      <c r="BJ17" s="661">
        <v>5367.2</v>
      </c>
      <c r="BK17" s="661">
        <v>5367.2</v>
      </c>
      <c r="BL17" s="661">
        <v>5367.2</v>
      </c>
      <c r="BM17" s="661">
        <v>5367.2</v>
      </c>
      <c r="BN17" s="661">
        <v>5367.2</v>
      </c>
      <c r="BO17" s="661">
        <v>5379.2</v>
      </c>
      <c r="BP17" s="661">
        <v>5371</v>
      </c>
      <c r="BQ17" s="661">
        <v>5371</v>
      </c>
      <c r="BR17" s="661">
        <v>5371</v>
      </c>
      <c r="BS17" s="661">
        <v>5371</v>
      </c>
      <c r="BT17" s="661">
        <v>5371</v>
      </c>
      <c r="BU17" s="661">
        <v>5371</v>
      </c>
      <c r="BV17" s="661">
        <v>5371</v>
      </c>
    </row>
    <row r="18" spans="1:74" ht="12" customHeight="1" x14ac:dyDescent="0.35">
      <c r="A18" s="651" t="s">
        <v>1056</v>
      </c>
      <c r="B18" s="649" t="s">
        <v>1050</v>
      </c>
      <c r="C18" s="659">
        <v>283.60000000000002</v>
      </c>
      <c r="D18" s="659">
        <v>283.60000000000002</v>
      </c>
      <c r="E18" s="659">
        <v>283.60000000000002</v>
      </c>
      <c r="F18" s="659">
        <v>283.60000000000002</v>
      </c>
      <c r="G18" s="659">
        <v>283.60000000000002</v>
      </c>
      <c r="H18" s="659">
        <v>283.60000000000002</v>
      </c>
      <c r="I18" s="659">
        <v>283.60000000000002</v>
      </c>
      <c r="J18" s="659">
        <v>283.60000000000002</v>
      </c>
      <c r="K18" s="659">
        <v>283.60000000000002</v>
      </c>
      <c r="L18" s="659">
        <v>283.60000000000002</v>
      </c>
      <c r="M18" s="659">
        <v>283.60000000000002</v>
      </c>
      <c r="N18" s="659">
        <v>283.60000000000002</v>
      </c>
      <c r="O18" s="659">
        <v>290.3</v>
      </c>
      <c r="P18" s="659">
        <v>290.3</v>
      </c>
      <c r="Q18" s="659">
        <v>290.3</v>
      </c>
      <c r="R18" s="659">
        <v>289.10000000000002</v>
      </c>
      <c r="S18" s="659">
        <v>289.10000000000002</v>
      </c>
      <c r="T18" s="659">
        <v>289.10000000000002</v>
      </c>
      <c r="U18" s="659">
        <v>289.10000000000002</v>
      </c>
      <c r="V18" s="659">
        <v>289.10000000000002</v>
      </c>
      <c r="W18" s="659">
        <v>289.10000000000002</v>
      </c>
      <c r="X18" s="659">
        <v>289.10000000000002</v>
      </c>
      <c r="Y18" s="659">
        <v>289.10000000000002</v>
      </c>
      <c r="Z18" s="659">
        <v>289.10000000000002</v>
      </c>
      <c r="AA18" s="659">
        <v>278.89999999999998</v>
      </c>
      <c r="AB18" s="659">
        <v>278.89999999999998</v>
      </c>
      <c r="AC18" s="659">
        <v>278.89999999999998</v>
      </c>
      <c r="AD18" s="659">
        <v>278.89999999999998</v>
      </c>
      <c r="AE18" s="659">
        <v>278.89999999999998</v>
      </c>
      <c r="AF18" s="659">
        <v>278.89999999999998</v>
      </c>
      <c r="AG18" s="659">
        <v>278.89999999999998</v>
      </c>
      <c r="AH18" s="659">
        <v>278.89999999999998</v>
      </c>
      <c r="AI18" s="659">
        <v>278.89999999999998</v>
      </c>
      <c r="AJ18" s="659">
        <v>278.89999999999998</v>
      </c>
      <c r="AK18" s="659">
        <v>278.89999999999998</v>
      </c>
      <c r="AL18" s="659">
        <v>278.89999999999998</v>
      </c>
      <c r="AM18" s="659">
        <v>290.5</v>
      </c>
      <c r="AN18" s="659">
        <v>290.5</v>
      </c>
      <c r="AO18" s="659">
        <v>290.5</v>
      </c>
      <c r="AP18" s="659">
        <v>290.5</v>
      </c>
      <c r="AQ18" s="659">
        <v>290.5</v>
      </c>
      <c r="AR18" s="659">
        <v>290.5</v>
      </c>
      <c r="AS18" s="659">
        <v>290.5</v>
      </c>
      <c r="AT18" s="659">
        <v>290.5</v>
      </c>
      <c r="AU18" s="659">
        <v>288.10000000000002</v>
      </c>
      <c r="AV18" s="659">
        <v>288.10000000000002</v>
      </c>
      <c r="AW18" s="659">
        <v>288.10000000000002</v>
      </c>
      <c r="AX18" s="659">
        <v>288.10000000000002</v>
      </c>
      <c r="AY18" s="659">
        <v>288.10000000000002</v>
      </c>
      <c r="AZ18" s="659">
        <v>288.10000000000002</v>
      </c>
      <c r="BA18" s="659">
        <v>288.10000000000002</v>
      </c>
      <c r="BB18" s="661">
        <v>290.60000000000002</v>
      </c>
      <c r="BC18" s="661">
        <v>290.60000000000002</v>
      </c>
      <c r="BD18" s="661">
        <v>290.60000000000002</v>
      </c>
      <c r="BE18" s="661">
        <v>290.60000000000002</v>
      </c>
      <c r="BF18" s="661">
        <v>290.60000000000002</v>
      </c>
      <c r="BG18" s="661">
        <v>290.60000000000002</v>
      </c>
      <c r="BH18" s="661">
        <v>290.60000000000002</v>
      </c>
      <c r="BI18" s="661">
        <v>290.60000000000002</v>
      </c>
      <c r="BJ18" s="661">
        <v>290.60000000000002</v>
      </c>
      <c r="BK18" s="661">
        <v>290.60000000000002</v>
      </c>
      <c r="BL18" s="661">
        <v>290.60000000000002</v>
      </c>
      <c r="BM18" s="661">
        <v>290.60000000000002</v>
      </c>
      <c r="BN18" s="661">
        <v>290.60000000000002</v>
      </c>
      <c r="BO18" s="661">
        <v>290.60000000000002</v>
      </c>
      <c r="BP18" s="661">
        <v>290.60000000000002</v>
      </c>
      <c r="BQ18" s="661">
        <v>290.60000000000002</v>
      </c>
      <c r="BR18" s="661">
        <v>290.60000000000002</v>
      </c>
      <c r="BS18" s="661">
        <v>290.60000000000002</v>
      </c>
      <c r="BT18" s="661">
        <v>290.60000000000002</v>
      </c>
      <c r="BU18" s="661">
        <v>290.60000000000002</v>
      </c>
      <c r="BV18" s="661">
        <v>290.60000000000002</v>
      </c>
    </row>
    <row r="19" spans="1:74" ht="12" customHeight="1" x14ac:dyDescent="0.35">
      <c r="A19" s="651" t="s">
        <v>1057</v>
      </c>
      <c r="B19" s="649" t="s">
        <v>1051</v>
      </c>
      <c r="C19" s="659">
        <v>358.1</v>
      </c>
      <c r="D19" s="659">
        <v>358.1</v>
      </c>
      <c r="E19" s="659">
        <v>358.1</v>
      </c>
      <c r="F19" s="659">
        <v>358.1</v>
      </c>
      <c r="G19" s="659">
        <v>361.8</v>
      </c>
      <c r="H19" s="659">
        <v>364.9</v>
      </c>
      <c r="I19" s="659">
        <v>364.9</v>
      </c>
      <c r="J19" s="659">
        <v>369.9</v>
      </c>
      <c r="K19" s="659">
        <v>372.4</v>
      </c>
      <c r="L19" s="659">
        <v>372.4</v>
      </c>
      <c r="M19" s="659">
        <v>372.4</v>
      </c>
      <c r="N19" s="659">
        <v>377.9</v>
      </c>
      <c r="O19" s="659">
        <v>410.4</v>
      </c>
      <c r="P19" s="659">
        <v>412.4</v>
      </c>
      <c r="Q19" s="659">
        <v>413.7</v>
      </c>
      <c r="R19" s="659">
        <v>417.3</v>
      </c>
      <c r="S19" s="659">
        <v>417.3</v>
      </c>
      <c r="T19" s="659">
        <v>420.6</v>
      </c>
      <c r="U19" s="659">
        <v>432</v>
      </c>
      <c r="V19" s="659">
        <v>432</v>
      </c>
      <c r="W19" s="659">
        <v>432</v>
      </c>
      <c r="X19" s="659">
        <v>432</v>
      </c>
      <c r="Y19" s="659">
        <v>437.7</v>
      </c>
      <c r="Z19" s="659">
        <v>439.1</v>
      </c>
      <c r="AA19" s="659">
        <v>438.1</v>
      </c>
      <c r="AB19" s="659">
        <v>438.1</v>
      </c>
      <c r="AC19" s="659">
        <v>442.7</v>
      </c>
      <c r="AD19" s="659">
        <v>445.6</v>
      </c>
      <c r="AE19" s="659">
        <v>454</v>
      </c>
      <c r="AF19" s="659">
        <v>456.1</v>
      </c>
      <c r="AG19" s="659">
        <v>456.5</v>
      </c>
      <c r="AH19" s="659">
        <v>456.5</v>
      </c>
      <c r="AI19" s="659">
        <v>461.5</v>
      </c>
      <c r="AJ19" s="659">
        <v>461.5</v>
      </c>
      <c r="AK19" s="659">
        <v>463.1</v>
      </c>
      <c r="AL19" s="659">
        <v>468.1</v>
      </c>
      <c r="AM19" s="659">
        <v>470</v>
      </c>
      <c r="AN19" s="659">
        <v>471.2</v>
      </c>
      <c r="AO19" s="659">
        <v>472.7</v>
      </c>
      <c r="AP19" s="659">
        <v>475.2</v>
      </c>
      <c r="AQ19" s="659">
        <v>475.2</v>
      </c>
      <c r="AR19" s="659">
        <v>475.2</v>
      </c>
      <c r="AS19" s="659">
        <v>485.2</v>
      </c>
      <c r="AT19" s="659">
        <v>491.7</v>
      </c>
      <c r="AU19" s="659">
        <v>511</v>
      </c>
      <c r="AV19" s="659">
        <v>519.20000000000005</v>
      </c>
      <c r="AW19" s="659">
        <v>523.4</v>
      </c>
      <c r="AX19" s="659">
        <v>528.79999999999995</v>
      </c>
      <c r="AY19" s="659">
        <v>528.79999999999995</v>
      </c>
      <c r="AZ19" s="659">
        <v>528.79999999999995</v>
      </c>
      <c r="BA19" s="659">
        <v>545.6</v>
      </c>
      <c r="BB19" s="661">
        <v>552.4</v>
      </c>
      <c r="BC19" s="661">
        <v>552.4</v>
      </c>
      <c r="BD19" s="661">
        <v>558</v>
      </c>
      <c r="BE19" s="661">
        <v>558</v>
      </c>
      <c r="BF19" s="661">
        <v>558</v>
      </c>
      <c r="BG19" s="661">
        <v>560.29999999999995</v>
      </c>
      <c r="BH19" s="661">
        <v>560.29999999999995</v>
      </c>
      <c r="BI19" s="661">
        <v>560.29999999999995</v>
      </c>
      <c r="BJ19" s="661">
        <v>580.20000000000005</v>
      </c>
      <c r="BK19" s="661">
        <v>582.70000000000005</v>
      </c>
      <c r="BL19" s="661">
        <v>582.70000000000005</v>
      </c>
      <c r="BM19" s="661">
        <v>582.70000000000005</v>
      </c>
      <c r="BN19" s="661">
        <v>582.70000000000005</v>
      </c>
      <c r="BO19" s="661">
        <v>582.70000000000005</v>
      </c>
      <c r="BP19" s="661">
        <v>627.70000000000005</v>
      </c>
      <c r="BQ19" s="661">
        <v>627.70000000000005</v>
      </c>
      <c r="BR19" s="661">
        <v>628.4</v>
      </c>
      <c r="BS19" s="661">
        <v>628.4</v>
      </c>
      <c r="BT19" s="661">
        <v>628.4</v>
      </c>
      <c r="BU19" s="661">
        <v>628.4</v>
      </c>
      <c r="BV19" s="661">
        <v>628.4</v>
      </c>
    </row>
    <row r="20" spans="1:74" ht="12" customHeight="1" x14ac:dyDescent="0.35">
      <c r="A20" s="651" t="s">
        <v>1058</v>
      </c>
      <c r="B20" s="649" t="s">
        <v>1059</v>
      </c>
      <c r="C20" s="659">
        <v>16647.878000000001</v>
      </c>
      <c r="D20" s="659">
        <v>16888.875</v>
      </c>
      <c r="E20" s="659">
        <v>17172.449000000001</v>
      </c>
      <c r="F20" s="659">
        <v>17431.162</v>
      </c>
      <c r="G20" s="659">
        <v>17714.661</v>
      </c>
      <c r="H20" s="659">
        <v>17988.499</v>
      </c>
      <c r="I20" s="659">
        <v>18239.913</v>
      </c>
      <c r="J20" s="659">
        <v>18519.620999999999</v>
      </c>
      <c r="K20" s="659">
        <v>18780.940999999999</v>
      </c>
      <c r="L20" s="659">
        <v>19059.823</v>
      </c>
      <c r="M20" s="659">
        <v>19319.962</v>
      </c>
      <c r="N20" s="659">
        <v>19547.129000000001</v>
      </c>
      <c r="O20" s="659">
        <v>19697.828000000001</v>
      </c>
      <c r="P20" s="659">
        <v>19941.544000000002</v>
      </c>
      <c r="Q20" s="659">
        <v>20254.326000000001</v>
      </c>
      <c r="R20" s="659">
        <v>20506.045999999998</v>
      </c>
      <c r="S20" s="659">
        <v>20811.378000000001</v>
      </c>
      <c r="T20" s="659">
        <v>21073.011999999999</v>
      </c>
      <c r="U20" s="659">
        <v>21407.62</v>
      </c>
      <c r="V20" s="659">
        <v>21724.6</v>
      </c>
      <c r="W20" s="659">
        <v>22031.098999999998</v>
      </c>
      <c r="X20" s="659">
        <v>22357.651000000002</v>
      </c>
      <c r="Y20" s="659">
        <v>22666.648000000001</v>
      </c>
      <c r="Z20" s="659">
        <v>23213.602999999999</v>
      </c>
      <c r="AA20" s="659">
        <v>23742.192999999999</v>
      </c>
      <c r="AB20" s="659">
        <v>24026.416000000001</v>
      </c>
      <c r="AC20" s="659">
        <v>24351.24</v>
      </c>
      <c r="AD20" s="659">
        <v>24658.261999999999</v>
      </c>
      <c r="AE20" s="659">
        <v>24919.912</v>
      </c>
      <c r="AF20" s="659">
        <v>25247.999</v>
      </c>
      <c r="AG20" s="659">
        <v>25581.580999999998</v>
      </c>
      <c r="AH20" s="659">
        <v>25961.963</v>
      </c>
      <c r="AI20" s="659">
        <v>26251.93</v>
      </c>
      <c r="AJ20" s="659">
        <v>26654.521000000001</v>
      </c>
      <c r="AK20" s="659">
        <v>27027.764999999999</v>
      </c>
      <c r="AL20" s="659">
        <v>27584.777999999998</v>
      </c>
      <c r="AM20" s="659">
        <v>28144.86</v>
      </c>
      <c r="AN20" s="659">
        <v>28481.105</v>
      </c>
      <c r="AO20" s="659">
        <v>28845.687999999998</v>
      </c>
      <c r="AP20" s="659">
        <v>29302.819</v>
      </c>
      <c r="AQ20" s="659">
        <v>29706.055</v>
      </c>
      <c r="AR20" s="659">
        <v>30324.601999999999</v>
      </c>
      <c r="AS20" s="659">
        <v>30665.804</v>
      </c>
      <c r="AT20" s="659">
        <v>31147.932000000001</v>
      </c>
      <c r="AU20" s="659">
        <v>31514.848999999998</v>
      </c>
      <c r="AV20" s="659">
        <v>31920.651000000002</v>
      </c>
      <c r="AW20" s="659">
        <v>32403.126</v>
      </c>
      <c r="AX20" s="659">
        <v>32972.330999999998</v>
      </c>
      <c r="AY20" s="659">
        <v>33248.525000000001</v>
      </c>
      <c r="AZ20" s="659">
        <v>33533.120000000003</v>
      </c>
      <c r="BA20" s="659">
        <v>33832.29</v>
      </c>
      <c r="BB20" s="661">
        <v>34146.61</v>
      </c>
      <c r="BC20" s="661">
        <v>34463.550000000003</v>
      </c>
      <c r="BD20" s="661">
        <v>34783.019999999997</v>
      </c>
      <c r="BE20" s="661">
        <v>35118.15</v>
      </c>
      <c r="BF20" s="661">
        <v>35456.76</v>
      </c>
      <c r="BG20" s="661">
        <v>35798.94</v>
      </c>
      <c r="BH20" s="661">
        <v>36179.61</v>
      </c>
      <c r="BI20" s="661">
        <v>36578.46</v>
      </c>
      <c r="BJ20" s="661">
        <v>36980.51</v>
      </c>
      <c r="BK20" s="661">
        <v>37387.279999999999</v>
      </c>
      <c r="BL20" s="661">
        <v>37798.339999999997</v>
      </c>
      <c r="BM20" s="661">
        <v>38213.599999999999</v>
      </c>
      <c r="BN20" s="661">
        <v>38648.32</v>
      </c>
      <c r="BO20" s="661">
        <v>39086.589999999997</v>
      </c>
      <c r="BP20" s="661">
        <v>39530.61</v>
      </c>
      <c r="BQ20" s="661">
        <v>40004.5</v>
      </c>
      <c r="BR20" s="661">
        <v>40485.47</v>
      </c>
      <c r="BS20" s="661">
        <v>40971.660000000003</v>
      </c>
      <c r="BT20" s="661">
        <v>41477.26</v>
      </c>
      <c r="BU20" s="661">
        <v>41989.45</v>
      </c>
      <c r="BV20" s="661">
        <v>42508.4</v>
      </c>
    </row>
    <row r="21" spans="1:74" ht="12" customHeight="1" x14ac:dyDescent="0.35">
      <c r="A21" s="651" t="s">
        <v>1060</v>
      </c>
      <c r="B21" s="649" t="s">
        <v>1061</v>
      </c>
      <c r="C21" s="659">
        <v>9816.9639999999999</v>
      </c>
      <c r="D21" s="659">
        <v>9977.5040000000008</v>
      </c>
      <c r="E21" s="659">
        <v>10144.519</v>
      </c>
      <c r="F21" s="659">
        <v>10301.445</v>
      </c>
      <c r="G21" s="659">
        <v>10476.821</v>
      </c>
      <c r="H21" s="659">
        <v>10643.474</v>
      </c>
      <c r="I21" s="659">
        <v>10810.71</v>
      </c>
      <c r="J21" s="659">
        <v>10991.834999999999</v>
      </c>
      <c r="K21" s="659">
        <v>11157.656999999999</v>
      </c>
      <c r="L21" s="659">
        <v>11354.29</v>
      </c>
      <c r="M21" s="659">
        <v>11529.06</v>
      </c>
      <c r="N21" s="659">
        <v>11720.380999999999</v>
      </c>
      <c r="O21" s="659">
        <v>11908.995999999999</v>
      </c>
      <c r="P21" s="659">
        <v>12080.162</v>
      </c>
      <c r="Q21" s="659">
        <v>12281.312</v>
      </c>
      <c r="R21" s="659">
        <v>12460.805</v>
      </c>
      <c r="S21" s="659">
        <v>12656.946</v>
      </c>
      <c r="T21" s="659">
        <v>12846.99</v>
      </c>
      <c r="U21" s="659">
        <v>13095.941999999999</v>
      </c>
      <c r="V21" s="659">
        <v>13314.513999999999</v>
      </c>
      <c r="W21" s="659">
        <v>13534.101000000001</v>
      </c>
      <c r="X21" s="659">
        <v>13768.977000000001</v>
      </c>
      <c r="Y21" s="659">
        <v>13993.317999999999</v>
      </c>
      <c r="Z21" s="659">
        <v>14249.031000000001</v>
      </c>
      <c r="AA21" s="659">
        <v>14622.499</v>
      </c>
      <c r="AB21" s="659">
        <v>14832.188</v>
      </c>
      <c r="AC21" s="659">
        <v>15064.244000000001</v>
      </c>
      <c r="AD21" s="659">
        <v>15280.556</v>
      </c>
      <c r="AE21" s="659">
        <v>15472.886</v>
      </c>
      <c r="AF21" s="659">
        <v>15681.653</v>
      </c>
      <c r="AG21" s="659">
        <v>15898.906999999999</v>
      </c>
      <c r="AH21" s="659">
        <v>16129.619000000001</v>
      </c>
      <c r="AI21" s="659">
        <v>16364.022000000001</v>
      </c>
      <c r="AJ21" s="659">
        <v>16635.43</v>
      </c>
      <c r="AK21" s="659">
        <v>16884.810000000001</v>
      </c>
      <c r="AL21" s="659">
        <v>17163.338</v>
      </c>
      <c r="AM21" s="659">
        <v>17506.808000000001</v>
      </c>
      <c r="AN21" s="659">
        <v>17776.768</v>
      </c>
      <c r="AO21" s="659">
        <v>18023.181</v>
      </c>
      <c r="AP21" s="659">
        <v>18368.101999999999</v>
      </c>
      <c r="AQ21" s="659">
        <v>18659.05</v>
      </c>
      <c r="AR21" s="659">
        <v>19101.883000000002</v>
      </c>
      <c r="AS21" s="659">
        <v>19396.442999999999</v>
      </c>
      <c r="AT21" s="659">
        <v>19731.359</v>
      </c>
      <c r="AU21" s="659">
        <v>20038.646000000001</v>
      </c>
      <c r="AV21" s="659">
        <v>20356.5</v>
      </c>
      <c r="AW21" s="659">
        <v>20663.085999999999</v>
      </c>
      <c r="AX21" s="659">
        <v>21022.093000000001</v>
      </c>
      <c r="AY21" s="659">
        <v>21240.985000000001</v>
      </c>
      <c r="AZ21" s="659">
        <v>21453.64</v>
      </c>
      <c r="BA21" s="659">
        <v>21667.77</v>
      </c>
      <c r="BB21" s="661">
        <v>21884.98</v>
      </c>
      <c r="BC21" s="661">
        <v>22103.54</v>
      </c>
      <c r="BD21" s="661">
        <v>22324.400000000001</v>
      </c>
      <c r="BE21" s="661">
        <v>22547.69</v>
      </c>
      <c r="BF21" s="661">
        <v>22773.11</v>
      </c>
      <c r="BG21" s="661">
        <v>23000.77</v>
      </c>
      <c r="BH21" s="661">
        <v>23253.62</v>
      </c>
      <c r="BI21" s="661">
        <v>23510.12</v>
      </c>
      <c r="BJ21" s="661">
        <v>23768.31</v>
      </c>
      <c r="BK21" s="661">
        <v>24029.74</v>
      </c>
      <c r="BL21" s="661">
        <v>24293.83</v>
      </c>
      <c r="BM21" s="661">
        <v>24561.5</v>
      </c>
      <c r="BN21" s="661">
        <v>24831.97</v>
      </c>
      <c r="BO21" s="661">
        <v>25104.29</v>
      </c>
      <c r="BP21" s="661">
        <v>25380.62</v>
      </c>
      <c r="BQ21" s="661">
        <v>25685.06</v>
      </c>
      <c r="BR21" s="661">
        <v>25993.75</v>
      </c>
      <c r="BS21" s="661">
        <v>26305.82</v>
      </c>
      <c r="BT21" s="661">
        <v>26621.39</v>
      </c>
      <c r="BU21" s="661">
        <v>26940.61</v>
      </c>
      <c r="BV21" s="661">
        <v>27263.63</v>
      </c>
    </row>
    <row r="22" spans="1:74" ht="12" customHeight="1" x14ac:dyDescent="0.35">
      <c r="A22" s="651" t="s">
        <v>1062</v>
      </c>
      <c r="B22" s="649" t="s">
        <v>1063</v>
      </c>
      <c r="C22" s="659">
        <v>5460.2240000000002</v>
      </c>
      <c r="D22" s="659">
        <v>5530.9459999999999</v>
      </c>
      <c r="E22" s="659">
        <v>5629.9210000000003</v>
      </c>
      <c r="F22" s="659">
        <v>5712.2219999999998</v>
      </c>
      <c r="G22" s="659">
        <v>5801.6059999999998</v>
      </c>
      <c r="H22" s="659">
        <v>5890.9849999999997</v>
      </c>
      <c r="I22" s="659">
        <v>5966.9830000000002</v>
      </c>
      <c r="J22" s="659">
        <v>6055.3890000000001</v>
      </c>
      <c r="K22" s="659">
        <v>6132.2820000000002</v>
      </c>
      <c r="L22" s="659">
        <v>6204.1589999999997</v>
      </c>
      <c r="M22" s="659">
        <v>6261.1980000000003</v>
      </c>
      <c r="N22" s="659">
        <v>6271.3609999999999</v>
      </c>
      <c r="O22" s="659">
        <v>6209.125</v>
      </c>
      <c r="P22" s="659">
        <v>6270.509</v>
      </c>
      <c r="Q22" s="659">
        <v>6361.8829999999998</v>
      </c>
      <c r="R22" s="659">
        <v>6405.9750000000004</v>
      </c>
      <c r="S22" s="659">
        <v>6487.6909999999998</v>
      </c>
      <c r="T22" s="659">
        <v>6538.0249999999996</v>
      </c>
      <c r="U22" s="659">
        <v>6614.7160000000003</v>
      </c>
      <c r="V22" s="659">
        <v>6697.0690000000004</v>
      </c>
      <c r="W22" s="659">
        <v>6761.3490000000002</v>
      </c>
      <c r="X22" s="659">
        <v>6838.64</v>
      </c>
      <c r="Y22" s="659">
        <v>6907.9539999999997</v>
      </c>
      <c r="Z22" s="659">
        <v>7167.9430000000002</v>
      </c>
      <c r="AA22" s="659">
        <v>7302.0889999999999</v>
      </c>
      <c r="AB22" s="659">
        <v>7355.3490000000002</v>
      </c>
      <c r="AC22" s="659">
        <v>7426.4139999999998</v>
      </c>
      <c r="AD22" s="659">
        <v>7508.4830000000002</v>
      </c>
      <c r="AE22" s="659">
        <v>7563.1779999999999</v>
      </c>
      <c r="AF22" s="659">
        <v>7641.3729999999996</v>
      </c>
      <c r="AG22" s="659">
        <v>7729.1679999999997</v>
      </c>
      <c r="AH22" s="659">
        <v>7862.8440000000001</v>
      </c>
      <c r="AI22" s="659">
        <v>7909.0609999999997</v>
      </c>
      <c r="AJ22" s="659">
        <v>8020.5159999999996</v>
      </c>
      <c r="AK22" s="659">
        <v>8127.7529999999997</v>
      </c>
      <c r="AL22" s="659">
        <v>8376.0930000000008</v>
      </c>
      <c r="AM22" s="659">
        <v>8588.0429999999997</v>
      </c>
      <c r="AN22" s="659">
        <v>8636.5310000000009</v>
      </c>
      <c r="AO22" s="659">
        <v>8733.8960000000006</v>
      </c>
      <c r="AP22" s="659">
        <v>8834.8970000000008</v>
      </c>
      <c r="AQ22" s="659">
        <v>8928.8009999999995</v>
      </c>
      <c r="AR22" s="659">
        <v>9085.6020000000008</v>
      </c>
      <c r="AS22" s="659">
        <v>9137.1450000000004</v>
      </c>
      <c r="AT22" s="659">
        <v>9265.1139999999996</v>
      </c>
      <c r="AU22" s="659">
        <v>9300.2360000000008</v>
      </c>
      <c r="AV22" s="659">
        <v>9380.7999999999993</v>
      </c>
      <c r="AW22" s="659">
        <v>9532.4110000000001</v>
      </c>
      <c r="AX22" s="659">
        <v>9727.6620000000003</v>
      </c>
      <c r="AY22" s="659">
        <v>9785.732</v>
      </c>
      <c r="AZ22" s="659">
        <v>9841.9500000000007</v>
      </c>
      <c r="BA22" s="659">
        <v>9910.5589999999993</v>
      </c>
      <c r="BB22" s="661">
        <v>9990.5779999999995</v>
      </c>
      <c r="BC22" s="661">
        <v>10071.790000000001</v>
      </c>
      <c r="BD22" s="661">
        <v>10153.23</v>
      </c>
      <c r="BE22" s="661">
        <v>10247.17</v>
      </c>
      <c r="BF22" s="661">
        <v>10342.39</v>
      </c>
      <c r="BG22" s="661">
        <v>10438.870000000001</v>
      </c>
      <c r="BH22" s="661">
        <v>10547.93</v>
      </c>
      <c r="BI22" s="661">
        <v>10670.73</v>
      </c>
      <c r="BJ22" s="661">
        <v>10794.94</v>
      </c>
      <c r="BK22" s="661">
        <v>10920.56</v>
      </c>
      <c r="BL22" s="661">
        <v>11047.72</v>
      </c>
      <c r="BM22" s="661">
        <v>11175.47</v>
      </c>
      <c r="BN22" s="661">
        <v>11318.97</v>
      </c>
      <c r="BO22" s="661">
        <v>11464.08</v>
      </c>
      <c r="BP22" s="661">
        <v>11610.83</v>
      </c>
      <c r="BQ22" s="661">
        <v>11759.25</v>
      </c>
      <c r="BR22" s="661">
        <v>11910.34</v>
      </c>
      <c r="BS22" s="661">
        <v>12063.18</v>
      </c>
      <c r="BT22" s="661">
        <v>12231.06</v>
      </c>
      <c r="BU22" s="661">
        <v>12401.71</v>
      </c>
      <c r="BV22" s="661">
        <v>12575.17</v>
      </c>
    </row>
    <row r="23" spans="1:74" ht="12" customHeight="1" x14ac:dyDescent="0.35">
      <c r="A23" s="651" t="s">
        <v>1064</v>
      </c>
      <c r="B23" s="649" t="s">
        <v>1065</v>
      </c>
      <c r="C23" s="659">
        <v>1370.69</v>
      </c>
      <c r="D23" s="659">
        <v>1380.425</v>
      </c>
      <c r="E23" s="659">
        <v>1398.009</v>
      </c>
      <c r="F23" s="659">
        <v>1417.4949999999999</v>
      </c>
      <c r="G23" s="659">
        <v>1436.2339999999999</v>
      </c>
      <c r="H23" s="659">
        <v>1454.04</v>
      </c>
      <c r="I23" s="659">
        <v>1462.22</v>
      </c>
      <c r="J23" s="659">
        <v>1472.3969999999999</v>
      </c>
      <c r="K23" s="659">
        <v>1491.002</v>
      </c>
      <c r="L23" s="659">
        <v>1501.374</v>
      </c>
      <c r="M23" s="659">
        <v>1529.704</v>
      </c>
      <c r="N23" s="659">
        <v>1555.3869999999999</v>
      </c>
      <c r="O23" s="659">
        <v>1579.7070000000001</v>
      </c>
      <c r="P23" s="659">
        <v>1590.873</v>
      </c>
      <c r="Q23" s="659">
        <v>1611.1310000000001</v>
      </c>
      <c r="R23" s="659">
        <v>1639.2660000000001</v>
      </c>
      <c r="S23" s="659">
        <v>1666.741</v>
      </c>
      <c r="T23" s="659">
        <v>1687.9970000000001</v>
      </c>
      <c r="U23" s="659">
        <v>1696.962</v>
      </c>
      <c r="V23" s="659">
        <v>1713.0170000000001</v>
      </c>
      <c r="W23" s="659">
        <v>1735.6489999999999</v>
      </c>
      <c r="X23" s="659">
        <v>1750.0340000000001</v>
      </c>
      <c r="Y23" s="659">
        <v>1765.376</v>
      </c>
      <c r="Z23" s="659">
        <v>1796.6289999999999</v>
      </c>
      <c r="AA23" s="659">
        <v>1817.605</v>
      </c>
      <c r="AB23" s="659">
        <v>1838.8789999999999</v>
      </c>
      <c r="AC23" s="659">
        <v>1860.5820000000001</v>
      </c>
      <c r="AD23" s="659">
        <v>1869.223</v>
      </c>
      <c r="AE23" s="659">
        <v>1883.848</v>
      </c>
      <c r="AF23" s="659">
        <v>1924.973</v>
      </c>
      <c r="AG23" s="659">
        <v>1953.5060000000001</v>
      </c>
      <c r="AH23" s="659">
        <v>1969.5</v>
      </c>
      <c r="AI23" s="659">
        <v>1978.847</v>
      </c>
      <c r="AJ23" s="659">
        <v>1998.575</v>
      </c>
      <c r="AK23" s="659">
        <v>2015.202</v>
      </c>
      <c r="AL23" s="659">
        <v>2045.347</v>
      </c>
      <c r="AM23" s="659">
        <v>2050.009</v>
      </c>
      <c r="AN23" s="659">
        <v>2067.806</v>
      </c>
      <c r="AO23" s="659">
        <v>2088.6109999999999</v>
      </c>
      <c r="AP23" s="659">
        <v>2099.8200000000002</v>
      </c>
      <c r="AQ23" s="659">
        <v>2118.2040000000002</v>
      </c>
      <c r="AR23" s="659">
        <v>2137.1170000000002</v>
      </c>
      <c r="AS23" s="659">
        <v>2132.2159999999999</v>
      </c>
      <c r="AT23" s="659">
        <v>2151.4589999999998</v>
      </c>
      <c r="AU23" s="659">
        <v>2175.9670000000001</v>
      </c>
      <c r="AV23" s="659">
        <v>2183.3510000000001</v>
      </c>
      <c r="AW23" s="659">
        <v>2207.6289999999999</v>
      </c>
      <c r="AX23" s="659">
        <v>2222.576</v>
      </c>
      <c r="AY23" s="659">
        <v>2221.808</v>
      </c>
      <c r="AZ23" s="659">
        <v>2237.5300000000002</v>
      </c>
      <c r="BA23" s="659">
        <v>2253.9659999999999</v>
      </c>
      <c r="BB23" s="661">
        <v>2271.0540000000001</v>
      </c>
      <c r="BC23" s="661">
        <v>2288.2159999999999</v>
      </c>
      <c r="BD23" s="661">
        <v>2305.3910000000001</v>
      </c>
      <c r="BE23" s="661">
        <v>2323.2860000000001</v>
      </c>
      <c r="BF23" s="661">
        <v>2341.2539999999999</v>
      </c>
      <c r="BG23" s="661">
        <v>2359.2950000000001</v>
      </c>
      <c r="BH23" s="661">
        <v>2378.0610000000001</v>
      </c>
      <c r="BI23" s="661">
        <v>2397.6179999999999</v>
      </c>
      <c r="BJ23" s="661">
        <v>2417.2570000000001</v>
      </c>
      <c r="BK23" s="661">
        <v>2436.9769999999999</v>
      </c>
      <c r="BL23" s="661">
        <v>2456.7849999999999</v>
      </c>
      <c r="BM23" s="661">
        <v>2476.6280000000002</v>
      </c>
      <c r="BN23" s="661">
        <v>2497.3780000000002</v>
      </c>
      <c r="BO23" s="661">
        <v>2518.2199999999998</v>
      </c>
      <c r="BP23" s="661">
        <v>2539.1570000000002</v>
      </c>
      <c r="BQ23" s="661">
        <v>2560.19</v>
      </c>
      <c r="BR23" s="661">
        <v>2581.377</v>
      </c>
      <c r="BS23" s="661">
        <v>2602.665</v>
      </c>
      <c r="BT23" s="661">
        <v>2624.8180000000002</v>
      </c>
      <c r="BU23" s="661">
        <v>2647.1320000000001</v>
      </c>
      <c r="BV23" s="661">
        <v>2669.6080000000002</v>
      </c>
    </row>
    <row r="24" spans="1:74" ht="12" customHeight="1" x14ac:dyDescent="0.35">
      <c r="A24" s="651" t="s">
        <v>1066</v>
      </c>
      <c r="B24" s="649" t="s">
        <v>86</v>
      </c>
      <c r="C24" s="659">
        <v>113.5</v>
      </c>
      <c r="D24" s="659">
        <v>113.5</v>
      </c>
      <c r="E24" s="659">
        <v>115</v>
      </c>
      <c r="F24" s="659">
        <v>115</v>
      </c>
      <c r="G24" s="659">
        <v>115</v>
      </c>
      <c r="H24" s="659">
        <v>112</v>
      </c>
      <c r="I24" s="659">
        <v>115.4</v>
      </c>
      <c r="J24" s="659">
        <v>115.4</v>
      </c>
      <c r="K24" s="659">
        <v>118.4</v>
      </c>
      <c r="L24" s="659">
        <v>118.4</v>
      </c>
      <c r="M24" s="659">
        <v>118.4</v>
      </c>
      <c r="N24" s="659">
        <v>118.4</v>
      </c>
      <c r="O24" s="659">
        <v>118.4</v>
      </c>
      <c r="P24" s="659">
        <v>118.4</v>
      </c>
      <c r="Q24" s="659">
        <v>118.4</v>
      </c>
      <c r="R24" s="659">
        <v>118.4</v>
      </c>
      <c r="S24" s="659">
        <v>118.4</v>
      </c>
      <c r="T24" s="659">
        <v>118.4</v>
      </c>
      <c r="U24" s="659">
        <v>118.4</v>
      </c>
      <c r="V24" s="659">
        <v>118.4</v>
      </c>
      <c r="W24" s="659">
        <v>118.4</v>
      </c>
      <c r="X24" s="659">
        <v>118.4</v>
      </c>
      <c r="Y24" s="659">
        <v>118.4</v>
      </c>
      <c r="Z24" s="659">
        <v>118.4</v>
      </c>
      <c r="AA24" s="659">
        <v>111.3</v>
      </c>
      <c r="AB24" s="659">
        <v>111.3</v>
      </c>
      <c r="AC24" s="659">
        <v>111.3</v>
      </c>
      <c r="AD24" s="659">
        <v>111.3</v>
      </c>
      <c r="AE24" s="659">
        <v>111.3</v>
      </c>
      <c r="AF24" s="659">
        <v>337.3</v>
      </c>
      <c r="AG24" s="659">
        <v>337.3</v>
      </c>
      <c r="AH24" s="659">
        <v>346.3</v>
      </c>
      <c r="AI24" s="659">
        <v>346.3</v>
      </c>
      <c r="AJ24" s="659">
        <v>346.3</v>
      </c>
      <c r="AK24" s="659">
        <v>346.3</v>
      </c>
      <c r="AL24" s="659">
        <v>346.3</v>
      </c>
      <c r="AM24" s="659">
        <v>120.5</v>
      </c>
      <c r="AN24" s="659">
        <v>120.5</v>
      </c>
      <c r="AO24" s="659">
        <v>120.5</v>
      </c>
      <c r="AP24" s="659">
        <v>120.5</v>
      </c>
      <c r="AQ24" s="659">
        <v>120.5</v>
      </c>
      <c r="AR24" s="659">
        <v>120.5</v>
      </c>
      <c r="AS24" s="659">
        <v>120.5</v>
      </c>
      <c r="AT24" s="659">
        <v>120.5</v>
      </c>
      <c r="AU24" s="659">
        <v>120.5</v>
      </c>
      <c r="AV24" s="659">
        <v>120.5</v>
      </c>
      <c r="AW24" s="659">
        <v>120.5</v>
      </c>
      <c r="AX24" s="659">
        <v>120.5</v>
      </c>
      <c r="AY24" s="659">
        <v>120.5</v>
      </c>
      <c r="AZ24" s="659">
        <v>120.5</v>
      </c>
      <c r="BA24" s="659">
        <v>120.5</v>
      </c>
      <c r="BB24" s="661">
        <v>120.5</v>
      </c>
      <c r="BC24" s="661">
        <v>120.5</v>
      </c>
      <c r="BD24" s="661">
        <v>120.5</v>
      </c>
      <c r="BE24" s="661">
        <v>120.5</v>
      </c>
      <c r="BF24" s="661">
        <v>120.5</v>
      </c>
      <c r="BG24" s="661">
        <v>120.5</v>
      </c>
      <c r="BH24" s="661">
        <v>120.5</v>
      </c>
      <c r="BI24" s="661">
        <v>120.5</v>
      </c>
      <c r="BJ24" s="661">
        <v>120.5</v>
      </c>
      <c r="BK24" s="661">
        <v>120.5</v>
      </c>
      <c r="BL24" s="661">
        <v>120.5</v>
      </c>
      <c r="BM24" s="661">
        <v>120.5</v>
      </c>
      <c r="BN24" s="661">
        <v>120.5</v>
      </c>
      <c r="BO24" s="661">
        <v>120.5</v>
      </c>
      <c r="BP24" s="661">
        <v>120.5</v>
      </c>
      <c r="BQ24" s="661">
        <v>120.5</v>
      </c>
      <c r="BR24" s="661">
        <v>120.5</v>
      </c>
      <c r="BS24" s="661">
        <v>120.5</v>
      </c>
      <c r="BT24" s="661">
        <v>120.5</v>
      </c>
      <c r="BU24" s="661">
        <v>120.5</v>
      </c>
      <c r="BV24" s="661">
        <v>120.5</v>
      </c>
    </row>
    <row r="25" spans="1:74" ht="12" customHeight="1" x14ac:dyDescent="0.35">
      <c r="A25" s="651"/>
      <c r="B25" s="646"/>
      <c r="C25" s="650"/>
      <c r="D25" s="650"/>
      <c r="E25" s="650"/>
      <c r="F25" s="650"/>
      <c r="G25" s="650"/>
      <c r="H25" s="650"/>
      <c r="I25" s="650"/>
      <c r="J25" s="650"/>
      <c r="K25" s="650"/>
      <c r="L25" s="650"/>
      <c r="M25" s="650"/>
      <c r="N25" s="650"/>
      <c r="O25" s="650"/>
      <c r="P25" s="650"/>
      <c r="Q25" s="650"/>
      <c r="R25" s="660"/>
      <c r="S25" s="660"/>
      <c r="T25" s="660"/>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60"/>
      <c r="AR25" s="660"/>
      <c r="AS25" s="660"/>
      <c r="AT25" s="660"/>
      <c r="AU25" s="660"/>
      <c r="AV25" s="660"/>
      <c r="AW25" s="660"/>
      <c r="AX25" s="660"/>
      <c r="AY25" s="660"/>
      <c r="AZ25" s="660"/>
      <c r="BA25" s="660"/>
      <c r="BB25" s="663"/>
      <c r="BC25" s="663"/>
      <c r="BD25" s="663"/>
      <c r="BE25" s="663"/>
      <c r="BF25" s="663"/>
      <c r="BG25" s="663"/>
      <c r="BH25" s="663"/>
      <c r="BI25" s="663"/>
      <c r="BJ25" s="663"/>
      <c r="BK25" s="663"/>
      <c r="BL25" s="663"/>
      <c r="BM25" s="663"/>
      <c r="BN25" s="663"/>
      <c r="BO25" s="663"/>
      <c r="BP25" s="663"/>
      <c r="BQ25" s="663"/>
      <c r="BR25" s="663"/>
      <c r="BS25" s="663"/>
      <c r="BT25" s="663"/>
      <c r="BU25" s="663"/>
      <c r="BV25" s="663"/>
    </row>
    <row r="26" spans="1:74" ht="12" customHeight="1" x14ac:dyDescent="0.35">
      <c r="A26" s="651"/>
      <c r="B26" s="650" t="s">
        <v>1300</v>
      </c>
      <c r="C26" s="650"/>
      <c r="D26" s="650"/>
      <c r="E26" s="650"/>
      <c r="F26" s="650"/>
      <c r="G26" s="650"/>
      <c r="H26" s="650"/>
      <c r="I26" s="650"/>
      <c r="J26" s="650"/>
      <c r="K26" s="650"/>
      <c r="L26" s="650"/>
      <c r="M26" s="650"/>
      <c r="N26" s="650"/>
      <c r="O26" s="650"/>
      <c r="P26" s="650"/>
      <c r="Q26" s="650"/>
      <c r="R26" s="660"/>
      <c r="S26" s="660"/>
      <c r="T26" s="660"/>
      <c r="U26" s="660"/>
      <c r="V26" s="660"/>
      <c r="W26" s="660"/>
      <c r="X26" s="660"/>
      <c r="Y26" s="660"/>
      <c r="Z26" s="660"/>
      <c r="AA26" s="660"/>
      <c r="AB26" s="660"/>
      <c r="AC26" s="660"/>
      <c r="AD26" s="660"/>
      <c r="AE26" s="660"/>
      <c r="AF26" s="660"/>
      <c r="AG26" s="660"/>
      <c r="AH26" s="660"/>
      <c r="AI26" s="660"/>
      <c r="AJ26" s="660"/>
      <c r="AK26" s="660"/>
      <c r="AL26" s="660"/>
      <c r="AM26" s="660"/>
      <c r="AN26" s="660"/>
      <c r="AO26" s="660"/>
      <c r="AP26" s="660"/>
      <c r="AQ26" s="660"/>
      <c r="AR26" s="660"/>
      <c r="AS26" s="660"/>
      <c r="AT26" s="660"/>
      <c r="AU26" s="660"/>
      <c r="AV26" s="660"/>
      <c r="AW26" s="660"/>
      <c r="AX26" s="660"/>
      <c r="AY26" s="660"/>
      <c r="AZ26" s="660"/>
      <c r="BA26" s="660"/>
      <c r="BB26" s="663"/>
      <c r="BC26" s="663"/>
      <c r="BD26" s="663"/>
      <c r="BE26" s="663"/>
      <c r="BF26" s="663"/>
      <c r="BG26" s="663"/>
      <c r="BH26" s="663"/>
      <c r="BI26" s="663"/>
      <c r="BJ26" s="663"/>
      <c r="BK26" s="663"/>
      <c r="BL26" s="663"/>
      <c r="BM26" s="663"/>
      <c r="BN26" s="663"/>
      <c r="BO26" s="663"/>
      <c r="BP26" s="663"/>
      <c r="BQ26" s="663"/>
      <c r="BR26" s="663"/>
      <c r="BS26" s="663"/>
      <c r="BT26" s="663"/>
      <c r="BU26" s="663"/>
      <c r="BV26" s="663"/>
    </row>
    <row r="27" spans="1:74" ht="12" customHeight="1" x14ac:dyDescent="0.35">
      <c r="A27" s="651"/>
      <c r="B27" s="650" t="s">
        <v>1046</v>
      </c>
      <c r="C27" s="650"/>
      <c r="D27" s="650"/>
      <c r="E27" s="650"/>
      <c r="F27" s="650"/>
      <c r="G27" s="650"/>
      <c r="H27" s="650"/>
      <c r="I27" s="650"/>
      <c r="J27" s="650"/>
      <c r="K27" s="650"/>
      <c r="L27" s="650"/>
      <c r="M27" s="650"/>
      <c r="N27" s="650"/>
      <c r="O27" s="650"/>
      <c r="P27" s="650"/>
      <c r="Q27" s="65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0"/>
      <c r="AY27" s="660"/>
      <c r="AZ27" s="660"/>
      <c r="BA27" s="660"/>
      <c r="BB27" s="663"/>
      <c r="BC27" s="663"/>
      <c r="BD27" s="663"/>
      <c r="BE27" s="663"/>
      <c r="BF27" s="663"/>
      <c r="BG27" s="663"/>
      <c r="BH27" s="663"/>
      <c r="BI27" s="663"/>
      <c r="BJ27" s="663"/>
      <c r="BK27" s="663"/>
      <c r="BL27" s="663"/>
      <c r="BM27" s="663"/>
      <c r="BN27" s="663"/>
      <c r="BO27" s="663"/>
      <c r="BP27" s="663"/>
      <c r="BQ27" s="663"/>
      <c r="BR27" s="663"/>
      <c r="BS27" s="663"/>
      <c r="BT27" s="663"/>
      <c r="BU27" s="663"/>
      <c r="BV27" s="663"/>
    </row>
    <row r="28" spans="1:74" ht="12" customHeight="1" x14ac:dyDescent="0.35">
      <c r="A28" s="651" t="s">
        <v>1192</v>
      </c>
      <c r="B28" s="649" t="s">
        <v>1047</v>
      </c>
      <c r="C28" s="692">
        <v>2.8523723859999999</v>
      </c>
      <c r="D28" s="692">
        <v>2.5926161539999999</v>
      </c>
      <c r="E28" s="692">
        <v>2.7338763109999999</v>
      </c>
      <c r="F28" s="692">
        <v>2.3982216439999999</v>
      </c>
      <c r="G28" s="692">
        <v>2.4932074919999998</v>
      </c>
      <c r="H28" s="692">
        <v>2.6284628470000002</v>
      </c>
      <c r="I28" s="692">
        <v>2.7509522959999999</v>
      </c>
      <c r="J28" s="692">
        <v>2.6997930210000001</v>
      </c>
      <c r="K28" s="692">
        <v>2.3854466699999999</v>
      </c>
      <c r="L28" s="692">
        <v>2.4541334840000002</v>
      </c>
      <c r="M28" s="692">
        <v>2.4835048789999998</v>
      </c>
      <c r="N28" s="692">
        <v>2.535385416</v>
      </c>
      <c r="O28" s="692">
        <v>2.5522215799999999</v>
      </c>
      <c r="P28" s="692">
        <v>2.2127163950000002</v>
      </c>
      <c r="Q28" s="692">
        <v>2.3030809250000002</v>
      </c>
      <c r="R28" s="692">
        <v>2.0456035400000001</v>
      </c>
      <c r="S28" s="692">
        <v>2.3112592250000001</v>
      </c>
      <c r="T28" s="692">
        <v>2.3209862870000002</v>
      </c>
      <c r="U28" s="692">
        <v>2.5337459560000002</v>
      </c>
      <c r="V28" s="692">
        <v>2.5650765739999999</v>
      </c>
      <c r="W28" s="692">
        <v>2.3484427440000002</v>
      </c>
      <c r="X28" s="692">
        <v>2.2332982010000002</v>
      </c>
      <c r="Y28" s="692">
        <v>2.2448919159999998</v>
      </c>
      <c r="Z28" s="692">
        <v>2.4403968869999999</v>
      </c>
      <c r="AA28" s="692">
        <v>2.448295313</v>
      </c>
      <c r="AB28" s="692">
        <v>2.2369082109999998</v>
      </c>
      <c r="AC28" s="692">
        <v>2.3291789139999999</v>
      </c>
      <c r="AD28" s="692">
        <v>2.0843933909999999</v>
      </c>
      <c r="AE28" s="692">
        <v>2.1835995069999998</v>
      </c>
      <c r="AF28" s="692">
        <v>2.0864692319999998</v>
      </c>
      <c r="AG28" s="692">
        <v>2.310001298</v>
      </c>
      <c r="AH28" s="692">
        <v>2.4187885819999999</v>
      </c>
      <c r="AI28" s="692">
        <v>2.165280718</v>
      </c>
      <c r="AJ28" s="692">
        <v>2.0901303370000002</v>
      </c>
      <c r="AK28" s="692">
        <v>2.1621946749999998</v>
      </c>
      <c r="AL28" s="692">
        <v>2.3214391280000002</v>
      </c>
      <c r="AM28" s="692">
        <v>2.462610298</v>
      </c>
      <c r="AN28" s="692">
        <v>2.2518643859999998</v>
      </c>
      <c r="AO28" s="692">
        <v>2.4523795239999999</v>
      </c>
      <c r="AP28" s="692">
        <v>2.021938199</v>
      </c>
      <c r="AQ28" s="692">
        <v>2.3561403259999998</v>
      </c>
      <c r="AR28" s="692">
        <v>2.3999959529999999</v>
      </c>
      <c r="AS28" s="692">
        <v>2.429851341</v>
      </c>
      <c r="AT28" s="692">
        <v>2.5056764070000002</v>
      </c>
      <c r="AU28" s="692">
        <v>2.2780062399999998</v>
      </c>
      <c r="AV28" s="692">
        <v>2.2997445550000002</v>
      </c>
      <c r="AW28" s="692">
        <v>2.0166750709999999</v>
      </c>
      <c r="AX28" s="692">
        <v>2.4310294699999999</v>
      </c>
      <c r="AY28" s="692">
        <v>2.2410407920000002</v>
      </c>
      <c r="AZ28" s="692">
        <v>2.031755</v>
      </c>
      <c r="BA28" s="692">
        <v>2.174318</v>
      </c>
      <c r="BB28" s="693">
        <v>1.9162110000000001</v>
      </c>
      <c r="BC28" s="693">
        <v>2.1308790000000002</v>
      </c>
      <c r="BD28" s="693">
        <v>2.1250200000000001</v>
      </c>
      <c r="BE28" s="693">
        <v>2.2836820000000002</v>
      </c>
      <c r="BF28" s="693">
        <v>2.3537750000000002</v>
      </c>
      <c r="BG28" s="693">
        <v>2.1308470000000002</v>
      </c>
      <c r="BH28" s="693">
        <v>2.0908389999999999</v>
      </c>
      <c r="BI28" s="693">
        <v>2.0220039999999999</v>
      </c>
      <c r="BJ28" s="693">
        <v>2.2568619999999999</v>
      </c>
      <c r="BK28" s="693">
        <v>2.2885599999999999</v>
      </c>
      <c r="BL28" s="693">
        <v>2.069715</v>
      </c>
      <c r="BM28" s="693">
        <v>2.2337500000000001</v>
      </c>
      <c r="BN28" s="693">
        <v>1.9504630000000001</v>
      </c>
      <c r="BO28" s="693">
        <v>2.160873</v>
      </c>
      <c r="BP28" s="693">
        <v>2.1460089999999998</v>
      </c>
      <c r="BQ28" s="693">
        <v>2.2741120000000001</v>
      </c>
      <c r="BR28" s="693">
        <v>2.357151</v>
      </c>
      <c r="BS28" s="693">
        <v>2.125235</v>
      </c>
      <c r="BT28" s="693">
        <v>2.092876</v>
      </c>
      <c r="BU28" s="693">
        <v>1.9983690000000001</v>
      </c>
      <c r="BV28" s="693">
        <v>2.2639939999999998</v>
      </c>
    </row>
    <row r="29" spans="1:74" ht="12" customHeight="1" x14ac:dyDescent="0.35">
      <c r="A29" s="651" t="s">
        <v>1292</v>
      </c>
      <c r="B29" s="649" t="s">
        <v>1048</v>
      </c>
      <c r="C29" s="692">
        <v>1.5318969140000001</v>
      </c>
      <c r="D29" s="692">
        <v>1.4551560939999999</v>
      </c>
      <c r="E29" s="692">
        <v>1.5339783250000001</v>
      </c>
      <c r="F29" s="692">
        <v>1.4501108540000001</v>
      </c>
      <c r="G29" s="692">
        <v>1.4555804020000001</v>
      </c>
      <c r="H29" s="692">
        <v>1.4600673850000001</v>
      </c>
      <c r="I29" s="692">
        <v>1.480132668</v>
      </c>
      <c r="J29" s="692">
        <v>1.4829386579999999</v>
      </c>
      <c r="K29" s="692">
        <v>1.3411104890000001</v>
      </c>
      <c r="L29" s="692">
        <v>1.465078342</v>
      </c>
      <c r="M29" s="692">
        <v>1.4534724290000001</v>
      </c>
      <c r="N29" s="692">
        <v>1.5137033580000001</v>
      </c>
      <c r="O29" s="692">
        <v>1.411708003</v>
      </c>
      <c r="P29" s="692">
        <v>1.2655384300000001</v>
      </c>
      <c r="Q29" s="692">
        <v>1.3642715940000001</v>
      </c>
      <c r="R29" s="692">
        <v>1.27639776</v>
      </c>
      <c r="S29" s="692">
        <v>1.3466466479999999</v>
      </c>
      <c r="T29" s="692">
        <v>1.346059817</v>
      </c>
      <c r="U29" s="692">
        <v>1.3825836199999999</v>
      </c>
      <c r="V29" s="692">
        <v>1.393211226</v>
      </c>
      <c r="W29" s="692">
        <v>1.30302618</v>
      </c>
      <c r="X29" s="692">
        <v>1.3341888</v>
      </c>
      <c r="Y29" s="692">
        <v>1.2877381809999999</v>
      </c>
      <c r="Z29" s="692">
        <v>1.3799575319999999</v>
      </c>
      <c r="AA29" s="692">
        <v>1.3947319970000001</v>
      </c>
      <c r="AB29" s="692">
        <v>1.272840355</v>
      </c>
      <c r="AC29" s="692">
        <v>1.390757392</v>
      </c>
      <c r="AD29" s="692">
        <v>1.3181630879999999</v>
      </c>
      <c r="AE29" s="692">
        <v>1.345274047</v>
      </c>
      <c r="AF29" s="692">
        <v>1.2309439760000001</v>
      </c>
      <c r="AG29" s="692">
        <v>1.3011795850000001</v>
      </c>
      <c r="AH29" s="692">
        <v>1.321506869</v>
      </c>
      <c r="AI29" s="692">
        <v>1.2592860859999999</v>
      </c>
      <c r="AJ29" s="692">
        <v>1.252008019</v>
      </c>
      <c r="AK29" s="692">
        <v>1.221580925</v>
      </c>
      <c r="AL29" s="692">
        <v>1.317002872</v>
      </c>
      <c r="AM29" s="692">
        <v>1.3722432499999999</v>
      </c>
      <c r="AN29" s="692">
        <v>1.216760606</v>
      </c>
      <c r="AO29" s="692">
        <v>1.368289943</v>
      </c>
      <c r="AP29" s="692">
        <v>1.2867013890000001</v>
      </c>
      <c r="AQ29" s="692">
        <v>1.3408863900000001</v>
      </c>
      <c r="AR29" s="692">
        <v>1.3029568469999999</v>
      </c>
      <c r="AS29" s="692">
        <v>1.300578536</v>
      </c>
      <c r="AT29" s="692">
        <v>1.281244603</v>
      </c>
      <c r="AU29" s="692">
        <v>1.264168534</v>
      </c>
      <c r="AV29" s="692">
        <v>1.2584572039999999</v>
      </c>
      <c r="AW29" s="692">
        <v>1.208912864</v>
      </c>
      <c r="AX29" s="692">
        <v>1.3433558510000001</v>
      </c>
      <c r="AY29" s="692">
        <v>1.23313407</v>
      </c>
      <c r="AZ29" s="692">
        <v>1.1699820000000001</v>
      </c>
      <c r="BA29" s="692">
        <v>1.296902</v>
      </c>
      <c r="BB29" s="693">
        <v>1.2268969999999999</v>
      </c>
      <c r="BC29" s="693">
        <v>1.2766580000000001</v>
      </c>
      <c r="BD29" s="693">
        <v>1.231053</v>
      </c>
      <c r="BE29" s="693">
        <v>1.2746820000000001</v>
      </c>
      <c r="BF29" s="693">
        <v>1.2792939999999999</v>
      </c>
      <c r="BG29" s="693">
        <v>1.2244010000000001</v>
      </c>
      <c r="BH29" s="693">
        <v>1.232416</v>
      </c>
      <c r="BI29" s="693">
        <v>1.192485</v>
      </c>
      <c r="BJ29" s="693">
        <v>1.295604</v>
      </c>
      <c r="BK29" s="693">
        <v>1.289901</v>
      </c>
      <c r="BL29" s="693">
        <v>1.1727730000000001</v>
      </c>
      <c r="BM29" s="693">
        <v>1.313239</v>
      </c>
      <c r="BN29" s="693">
        <v>1.241514</v>
      </c>
      <c r="BO29" s="693">
        <v>1.285865</v>
      </c>
      <c r="BP29" s="693">
        <v>1.2223090000000001</v>
      </c>
      <c r="BQ29" s="693">
        <v>1.2493840000000001</v>
      </c>
      <c r="BR29" s="693">
        <v>1.2519210000000001</v>
      </c>
      <c r="BS29" s="693">
        <v>1.2068300000000001</v>
      </c>
      <c r="BT29" s="693">
        <v>1.2045140000000001</v>
      </c>
      <c r="BU29" s="693">
        <v>1.1665380000000001</v>
      </c>
      <c r="BV29" s="693">
        <v>1.274146</v>
      </c>
    </row>
    <row r="30" spans="1:74" ht="12" customHeight="1" x14ac:dyDescent="0.35">
      <c r="A30" s="651" t="s">
        <v>1293</v>
      </c>
      <c r="B30" s="649" t="s">
        <v>1049</v>
      </c>
      <c r="C30" s="692">
        <v>1.320475472</v>
      </c>
      <c r="D30" s="692">
        <v>1.13746006</v>
      </c>
      <c r="E30" s="692">
        <v>1.1998979860000001</v>
      </c>
      <c r="F30" s="692">
        <v>0.94811078999999998</v>
      </c>
      <c r="G30" s="692">
        <v>1.03762709</v>
      </c>
      <c r="H30" s="692">
        <v>1.1683954620000001</v>
      </c>
      <c r="I30" s="692">
        <v>1.2708196279999999</v>
      </c>
      <c r="J30" s="692">
        <v>1.2168543629999999</v>
      </c>
      <c r="K30" s="692">
        <v>1.044336181</v>
      </c>
      <c r="L30" s="692">
        <v>0.989055142</v>
      </c>
      <c r="M30" s="692">
        <v>1.03003245</v>
      </c>
      <c r="N30" s="692">
        <v>1.0216820579999999</v>
      </c>
      <c r="O30" s="692">
        <v>1.1405135769999999</v>
      </c>
      <c r="P30" s="692">
        <v>0.94717796499999996</v>
      </c>
      <c r="Q30" s="692">
        <v>0.93880933099999997</v>
      </c>
      <c r="R30" s="692">
        <v>0.76920577999999995</v>
      </c>
      <c r="S30" s="692">
        <v>0.96461257700000003</v>
      </c>
      <c r="T30" s="692">
        <v>0.97492646999999999</v>
      </c>
      <c r="U30" s="692">
        <v>1.1511623360000001</v>
      </c>
      <c r="V30" s="692">
        <v>1.1718653480000001</v>
      </c>
      <c r="W30" s="692">
        <v>1.0454165639999999</v>
      </c>
      <c r="X30" s="692">
        <v>0.89910940100000003</v>
      </c>
      <c r="Y30" s="692">
        <v>0.95715373500000001</v>
      </c>
      <c r="Z30" s="692">
        <v>1.060439355</v>
      </c>
      <c r="AA30" s="692">
        <v>1.053563316</v>
      </c>
      <c r="AB30" s="692">
        <v>0.964067856</v>
      </c>
      <c r="AC30" s="692">
        <v>0.93842152199999995</v>
      </c>
      <c r="AD30" s="692">
        <v>0.76623030299999995</v>
      </c>
      <c r="AE30" s="692">
        <v>0.83832545999999997</v>
      </c>
      <c r="AF30" s="692">
        <v>0.85552525599999996</v>
      </c>
      <c r="AG30" s="692">
        <v>1.0088217129999999</v>
      </c>
      <c r="AH30" s="692">
        <v>1.0972817130000001</v>
      </c>
      <c r="AI30" s="692">
        <v>0.90599463199999997</v>
      </c>
      <c r="AJ30" s="692">
        <v>0.83812231800000003</v>
      </c>
      <c r="AK30" s="692">
        <v>0.94061375000000003</v>
      </c>
      <c r="AL30" s="692">
        <v>1.004436256</v>
      </c>
      <c r="AM30" s="692">
        <v>1.0903670480000001</v>
      </c>
      <c r="AN30" s="692">
        <v>1.03510378</v>
      </c>
      <c r="AO30" s="692">
        <v>1.084089581</v>
      </c>
      <c r="AP30" s="692">
        <v>0.73523680999999996</v>
      </c>
      <c r="AQ30" s="692">
        <v>1.0152539359999999</v>
      </c>
      <c r="AR30" s="692">
        <v>1.097039106</v>
      </c>
      <c r="AS30" s="692">
        <v>1.129272805</v>
      </c>
      <c r="AT30" s="692">
        <v>1.224431804</v>
      </c>
      <c r="AU30" s="692">
        <v>1.0138377059999999</v>
      </c>
      <c r="AV30" s="692">
        <v>1.041287351</v>
      </c>
      <c r="AW30" s="692">
        <v>0.80776220700000001</v>
      </c>
      <c r="AX30" s="692">
        <v>1.087673619</v>
      </c>
      <c r="AY30" s="692">
        <v>1.007906722</v>
      </c>
      <c r="AZ30" s="692">
        <v>0.86177300000000001</v>
      </c>
      <c r="BA30" s="692">
        <v>0.87741590000000003</v>
      </c>
      <c r="BB30" s="693">
        <v>0.68931430000000005</v>
      </c>
      <c r="BC30" s="693">
        <v>0.85422100000000001</v>
      </c>
      <c r="BD30" s="693">
        <v>0.89396679999999995</v>
      </c>
      <c r="BE30" s="693">
        <v>1.009001</v>
      </c>
      <c r="BF30" s="693">
        <v>1.074481</v>
      </c>
      <c r="BG30" s="693">
        <v>0.90644570000000002</v>
      </c>
      <c r="BH30" s="693">
        <v>0.85842339999999995</v>
      </c>
      <c r="BI30" s="693">
        <v>0.82951830000000004</v>
      </c>
      <c r="BJ30" s="693">
        <v>0.9612579</v>
      </c>
      <c r="BK30" s="693">
        <v>0.99865890000000002</v>
      </c>
      <c r="BL30" s="693">
        <v>0.89694189999999996</v>
      </c>
      <c r="BM30" s="693">
        <v>0.92051099999999997</v>
      </c>
      <c r="BN30" s="693">
        <v>0.70894860000000004</v>
      </c>
      <c r="BO30" s="693">
        <v>0.87500730000000004</v>
      </c>
      <c r="BP30" s="693">
        <v>0.92370010000000002</v>
      </c>
      <c r="BQ30" s="693">
        <v>1.0247280000000001</v>
      </c>
      <c r="BR30" s="693">
        <v>1.1052299999999999</v>
      </c>
      <c r="BS30" s="693">
        <v>0.91840449999999996</v>
      </c>
      <c r="BT30" s="693">
        <v>0.88836219999999999</v>
      </c>
      <c r="BU30" s="693">
        <v>0.83183110000000005</v>
      </c>
      <c r="BV30" s="693">
        <v>0.9898477</v>
      </c>
    </row>
    <row r="31" spans="1:74" ht="12" customHeight="1" x14ac:dyDescent="0.35">
      <c r="A31" s="651" t="s">
        <v>1189</v>
      </c>
      <c r="B31" s="649" t="s">
        <v>1050</v>
      </c>
      <c r="C31" s="692">
        <v>24.96201993</v>
      </c>
      <c r="D31" s="692">
        <v>24.793710240999999</v>
      </c>
      <c r="E31" s="692">
        <v>25.752148085000002</v>
      </c>
      <c r="F31" s="692">
        <v>27.989979192</v>
      </c>
      <c r="G31" s="692">
        <v>30.318598342000001</v>
      </c>
      <c r="H31" s="692">
        <v>27.502186480999999</v>
      </c>
      <c r="I31" s="692">
        <v>25.002925764</v>
      </c>
      <c r="J31" s="692">
        <v>21.908293526000001</v>
      </c>
      <c r="K31" s="692">
        <v>19.059726191999999</v>
      </c>
      <c r="L31" s="692">
        <v>19.426419968000001</v>
      </c>
      <c r="M31" s="692">
        <v>21.780770564000001</v>
      </c>
      <c r="N31" s="692">
        <v>22.650886192000002</v>
      </c>
      <c r="O31" s="692">
        <v>24.657851542</v>
      </c>
      <c r="P31" s="692">
        <v>22.772000198000001</v>
      </c>
      <c r="Q31" s="692">
        <v>26.207664605000002</v>
      </c>
      <c r="R31" s="692">
        <v>27.695002240000001</v>
      </c>
      <c r="S31" s="692">
        <v>31.856523539000001</v>
      </c>
      <c r="T31" s="692">
        <v>27.964864186</v>
      </c>
      <c r="U31" s="692">
        <v>24.787959910000001</v>
      </c>
      <c r="V31" s="692">
        <v>22.504343480999999</v>
      </c>
      <c r="W31" s="692">
        <v>18.461390473000002</v>
      </c>
      <c r="X31" s="692">
        <v>18.232079965</v>
      </c>
      <c r="Y31" s="692">
        <v>20.138658313000001</v>
      </c>
      <c r="Z31" s="692">
        <v>21.373703252999999</v>
      </c>
      <c r="AA31" s="692">
        <v>24.378466810999999</v>
      </c>
      <c r="AB31" s="692">
        <v>25.741441330000001</v>
      </c>
      <c r="AC31" s="692">
        <v>23.683213074000001</v>
      </c>
      <c r="AD31" s="692">
        <v>23.066096221999999</v>
      </c>
      <c r="AE31" s="692">
        <v>29.851186449</v>
      </c>
      <c r="AF31" s="692">
        <v>27.904505568000001</v>
      </c>
      <c r="AG31" s="692">
        <v>26.657362586000001</v>
      </c>
      <c r="AH31" s="692">
        <v>23.203464775</v>
      </c>
      <c r="AI31" s="692">
        <v>18.610584712000001</v>
      </c>
      <c r="AJ31" s="692">
        <v>18.74334953</v>
      </c>
      <c r="AK31" s="692">
        <v>20.810550576000001</v>
      </c>
      <c r="AL31" s="692">
        <v>21.409093505000001</v>
      </c>
      <c r="AM31" s="692">
        <v>25.697800163</v>
      </c>
      <c r="AN31" s="692">
        <v>21.526870825</v>
      </c>
      <c r="AO31" s="692">
        <v>21.468689744999999</v>
      </c>
      <c r="AP31" s="692">
        <v>19.101013442999999</v>
      </c>
      <c r="AQ31" s="692">
        <v>22.691375356999998</v>
      </c>
      <c r="AR31" s="692">
        <v>23.975517815</v>
      </c>
      <c r="AS31" s="692">
        <v>22.014031374999998</v>
      </c>
      <c r="AT31" s="692">
        <v>20.856296612000001</v>
      </c>
      <c r="AU31" s="692">
        <v>17.876240170999999</v>
      </c>
      <c r="AV31" s="692">
        <v>17.90735652</v>
      </c>
      <c r="AW31" s="692">
        <v>20.361906028</v>
      </c>
      <c r="AX31" s="692">
        <v>25.538786339000001</v>
      </c>
      <c r="AY31" s="692">
        <v>26.905297057999999</v>
      </c>
      <c r="AZ31" s="692">
        <v>21.871500000000001</v>
      </c>
      <c r="BA31" s="692">
        <v>23.833220000000001</v>
      </c>
      <c r="BB31" s="693">
        <v>25.02852</v>
      </c>
      <c r="BC31" s="693">
        <v>27.24023</v>
      </c>
      <c r="BD31" s="693">
        <v>26.771100000000001</v>
      </c>
      <c r="BE31" s="693">
        <v>24.903680000000001</v>
      </c>
      <c r="BF31" s="693">
        <v>21.182790000000001</v>
      </c>
      <c r="BG31" s="693">
        <v>17.554400000000001</v>
      </c>
      <c r="BH31" s="693">
        <v>17.359020000000001</v>
      </c>
      <c r="BI31" s="693">
        <v>19.265820000000001</v>
      </c>
      <c r="BJ31" s="693">
        <v>21.3095</v>
      </c>
      <c r="BK31" s="693">
        <v>24.292619999999999</v>
      </c>
      <c r="BL31" s="693">
        <v>21.722190000000001</v>
      </c>
      <c r="BM31" s="693">
        <v>24.279170000000001</v>
      </c>
      <c r="BN31" s="693">
        <v>25.07084</v>
      </c>
      <c r="BO31" s="693">
        <v>28.485569999999999</v>
      </c>
      <c r="BP31" s="693">
        <v>27.814990000000002</v>
      </c>
      <c r="BQ31" s="693">
        <v>25.718430000000001</v>
      </c>
      <c r="BR31" s="693">
        <v>21.806049999999999</v>
      </c>
      <c r="BS31" s="693">
        <v>18.15185</v>
      </c>
      <c r="BT31" s="693">
        <v>17.963709999999999</v>
      </c>
      <c r="BU31" s="693">
        <v>19.93469</v>
      </c>
      <c r="BV31" s="693">
        <v>22.094159999999999</v>
      </c>
    </row>
    <row r="32" spans="1:74" ht="12" customHeight="1" x14ac:dyDescent="0.35">
      <c r="A32" s="651" t="s">
        <v>1193</v>
      </c>
      <c r="B32" s="649" t="s">
        <v>1067</v>
      </c>
      <c r="C32" s="692">
        <v>1.341307424</v>
      </c>
      <c r="D32" s="692">
        <v>1.2740925759999999</v>
      </c>
      <c r="E32" s="692">
        <v>1.366753028</v>
      </c>
      <c r="F32" s="692">
        <v>1.1879366360000001</v>
      </c>
      <c r="G32" s="692">
        <v>1.38262025</v>
      </c>
      <c r="H32" s="692">
        <v>1.299834782</v>
      </c>
      <c r="I32" s="692">
        <v>1.3696112949999999</v>
      </c>
      <c r="J32" s="692">
        <v>1.3670550370000001</v>
      </c>
      <c r="K32" s="692">
        <v>1.3279076910000001</v>
      </c>
      <c r="L32" s="692">
        <v>1.273090287</v>
      </c>
      <c r="M32" s="692">
        <v>1.330843628</v>
      </c>
      <c r="N32" s="692">
        <v>1.4126393660000001</v>
      </c>
      <c r="O32" s="692">
        <v>1.347889549</v>
      </c>
      <c r="P32" s="692">
        <v>1.2519351519999999</v>
      </c>
      <c r="Q32" s="692">
        <v>1.378336518</v>
      </c>
      <c r="R32" s="692">
        <v>1.227050373</v>
      </c>
      <c r="S32" s="692">
        <v>1.3044456170000001</v>
      </c>
      <c r="T32" s="692">
        <v>1.2943282659999999</v>
      </c>
      <c r="U32" s="692">
        <v>1.34196666</v>
      </c>
      <c r="V32" s="692">
        <v>1.362412403</v>
      </c>
      <c r="W32" s="692">
        <v>1.3380929800000001</v>
      </c>
      <c r="X32" s="692">
        <v>1.102883595</v>
      </c>
      <c r="Y32" s="692">
        <v>0.94138361599999998</v>
      </c>
      <c r="Z32" s="692">
        <v>1.140239271</v>
      </c>
      <c r="AA32" s="692">
        <v>1.112141399</v>
      </c>
      <c r="AB32" s="692">
        <v>1.1891546820000001</v>
      </c>
      <c r="AC32" s="692">
        <v>1.422064408</v>
      </c>
      <c r="AD32" s="692">
        <v>1.3395272949999999</v>
      </c>
      <c r="AE32" s="692">
        <v>1.323590523</v>
      </c>
      <c r="AF32" s="692">
        <v>1.240488483</v>
      </c>
      <c r="AG32" s="692">
        <v>1.300862908</v>
      </c>
      <c r="AH32" s="692">
        <v>1.2927620980000001</v>
      </c>
      <c r="AI32" s="692">
        <v>1.2543006940000001</v>
      </c>
      <c r="AJ32" s="692">
        <v>1.2491490489999999</v>
      </c>
      <c r="AK32" s="692">
        <v>1.3579641410000001</v>
      </c>
      <c r="AL32" s="692">
        <v>1.35875032</v>
      </c>
      <c r="AM32" s="692">
        <v>1.327930915</v>
      </c>
      <c r="AN32" s="692">
        <v>1.2751099159999999</v>
      </c>
      <c r="AO32" s="692">
        <v>1.2315708860000001</v>
      </c>
      <c r="AP32" s="692">
        <v>1.25731522</v>
      </c>
      <c r="AQ32" s="692">
        <v>1.3151981800000001</v>
      </c>
      <c r="AR32" s="692">
        <v>1.373528981</v>
      </c>
      <c r="AS32" s="692">
        <v>1.3557876980000001</v>
      </c>
      <c r="AT32" s="692">
        <v>1.320918083</v>
      </c>
      <c r="AU32" s="692">
        <v>1.316125591</v>
      </c>
      <c r="AV32" s="692">
        <v>1.262209986</v>
      </c>
      <c r="AW32" s="692">
        <v>1.303028498</v>
      </c>
      <c r="AX32" s="692">
        <v>1.397456721</v>
      </c>
      <c r="AY32" s="692">
        <v>1.4430702769999999</v>
      </c>
      <c r="AZ32" s="692">
        <v>1.3150710000000001</v>
      </c>
      <c r="BA32" s="692">
        <v>1.2652570000000001</v>
      </c>
      <c r="BB32" s="693">
        <v>1.2211419999999999</v>
      </c>
      <c r="BC32" s="693">
        <v>1.3424</v>
      </c>
      <c r="BD32" s="693">
        <v>1.3376749999999999</v>
      </c>
      <c r="BE32" s="693">
        <v>1.389848</v>
      </c>
      <c r="BF32" s="693">
        <v>1.2981739999999999</v>
      </c>
      <c r="BG32" s="693">
        <v>1.2901359999999999</v>
      </c>
      <c r="BH32" s="693">
        <v>1.272807</v>
      </c>
      <c r="BI32" s="693">
        <v>1.2480800000000001</v>
      </c>
      <c r="BJ32" s="693">
        <v>1.4361489999999999</v>
      </c>
      <c r="BK32" s="693">
        <v>1.412317</v>
      </c>
      <c r="BL32" s="693">
        <v>1.3780760000000001</v>
      </c>
      <c r="BM32" s="693">
        <v>1.0975809999999999</v>
      </c>
      <c r="BN32" s="693">
        <v>0.84327149999999995</v>
      </c>
      <c r="BO32" s="693">
        <v>1.310689</v>
      </c>
      <c r="BP32" s="693">
        <v>1.3413269999999999</v>
      </c>
      <c r="BQ32" s="693">
        <v>1.394827</v>
      </c>
      <c r="BR32" s="693">
        <v>1.300421</v>
      </c>
      <c r="BS32" s="693">
        <v>1.2948470000000001</v>
      </c>
      <c r="BT32" s="693">
        <v>1.272748</v>
      </c>
      <c r="BU32" s="693">
        <v>1.2765329999999999</v>
      </c>
      <c r="BV32" s="693">
        <v>1.416409</v>
      </c>
    </row>
    <row r="33" spans="1:74" ht="12" customHeight="1" x14ac:dyDescent="0.35">
      <c r="A33" s="651" t="s">
        <v>1191</v>
      </c>
      <c r="B33" s="649" t="s">
        <v>1051</v>
      </c>
      <c r="C33" s="692">
        <v>3.2878416119999998</v>
      </c>
      <c r="D33" s="692">
        <v>3.8627098800000002</v>
      </c>
      <c r="E33" s="692">
        <v>5.0091136260000004</v>
      </c>
      <c r="F33" s="692">
        <v>6.0023991329999999</v>
      </c>
      <c r="G33" s="692">
        <v>6.7877235330000003</v>
      </c>
      <c r="H33" s="692">
        <v>7.3474853590000002</v>
      </c>
      <c r="I33" s="692">
        <v>6.6913066490000004</v>
      </c>
      <c r="J33" s="692">
        <v>6.6335512349999997</v>
      </c>
      <c r="K33" s="692">
        <v>5.9109024379999999</v>
      </c>
      <c r="L33" s="692">
        <v>4.9262669890000002</v>
      </c>
      <c r="M33" s="692">
        <v>3.7110033420000001</v>
      </c>
      <c r="N33" s="692">
        <v>3.08252302</v>
      </c>
      <c r="O33" s="692">
        <v>3.5460793819999998</v>
      </c>
      <c r="P33" s="692">
        <v>3.7976078690000001</v>
      </c>
      <c r="Q33" s="692">
        <v>5.8412723309999999</v>
      </c>
      <c r="R33" s="692">
        <v>6.6901811899999997</v>
      </c>
      <c r="S33" s="692">
        <v>7.0954023929999996</v>
      </c>
      <c r="T33" s="692">
        <v>7.8981032239999998</v>
      </c>
      <c r="U33" s="692">
        <v>8.0531010710000004</v>
      </c>
      <c r="V33" s="692">
        <v>7.8027319049999999</v>
      </c>
      <c r="W33" s="692">
        <v>6.7537196369999997</v>
      </c>
      <c r="X33" s="692">
        <v>6.0401778430000004</v>
      </c>
      <c r="Y33" s="692">
        <v>4.3229624820000003</v>
      </c>
      <c r="Z33" s="692">
        <v>3.4234071180000001</v>
      </c>
      <c r="AA33" s="692">
        <v>4.4229060579999997</v>
      </c>
      <c r="AB33" s="692">
        <v>5.5184411139999998</v>
      </c>
      <c r="AC33" s="692">
        <v>6.2971697119999996</v>
      </c>
      <c r="AD33" s="692">
        <v>7.8583712969999997</v>
      </c>
      <c r="AE33" s="692">
        <v>9.5755289730000008</v>
      </c>
      <c r="AF33" s="692">
        <v>9.5756096119999992</v>
      </c>
      <c r="AG33" s="692">
        <v>10.527688213999999</v>
      </c>
      <c r="AH33" s="692">
        <v>9.2458384430000002</v>
      </c>
      <c r="AI33" s="692">
        <v>7.6728804139999998</v>
      </c>
      <c r="AJ33" s="692">
        <v>7.0342844749999998</v>
      </c>
      <c r="AK33" s="692">
        <v>5.7245923249999997</v>
      </c>
      <c r="AL33" s="692">
        <v>5.0581372690000004</v>
      </c>
      <c r="AM33" s="692">
        <v>5.683218052</v>
      </c>
      <c r="AN33" s="692">
        <v>6.3701421710000004</v>
      </c>
      <c r="AO33" s="692">
        <v>9.2035618570000004</v>
      </c>
      <c r="AP33" s="692">
        <v>10.751438001</v>
      </c>
      <c r="AQ33" s="692">
        <v>12.206851619</v>
      </c>
      <c r="AR33" s="692">
        <v>11.763598681</v>
      </c>
      <c r="AS33" s="692">
        <v>11.832854617000001</v>
      </c>
      <c r="AT33" s="692">
        <v>11.733500169999999</v>
      </c>
      <c r="AU33" s="692">
        <v>11.029491965</v>
      </c>
      <c r="AV33" s="692">
        <v>9.1769147699999998</v>
      </c>
      <c r="AW33" s="692">
        <v>7.8128022399999999</v>
      </c>
      <c r="AX33" s="692">
        <v>6.3068878289999999</v>
      </c>
      <c r="AY33" s="692">
        <v>7.9496396469999997</v>
      </c>
      <c r="AZ33" s="692">
        <v>8.1032609999999998</v>
      </c>
      <c r="BA33" s="692">
        <v>11.873989999999999</v>
      </c>
      <c r="BB33" s="693">
        <v>13.5627</v>
      </c>
      <c r="BC33" s="693">
        <v>15.37379</v>
      </c>
      <c r="BD33" s="693">
        <v>15.10408</v>
      </c>
      <c r="BE33" s="693">
        <v>15.33742</v>
      </c>
      <c r="BF33" s="693">
        <v>14.843719999999999</v>
      </c>
      <c r="BG33" s="693">
        <v>13.69989</v>
      </c>
      <c r="BH33" s="693">
        <v>11.592449999999999</v>
      </c>
      <c r="BI33" s="693">
        <v>9.5701470000000004</v>
      </c>
      <c r="BJ33" s="693">
        <v>8.1718379999999993</v>
      </c>
      <c r="BK33" s="693">
        <v>9.9801500000000001</v>
      </c>
      <c r="BL33" s="693">
        <v>10.736610000000001</v>
      </c>
      <c r="BM33" s="693">
        <v>15.24704</v>
      </c>
      <c r="BN33" s="693">
        <v>17.32095</v>
      </c>
      <c r="BO33" s="693">
        <v>19.581600000000002</v>
      </c>
      <c r="BP33" s="693">
        <v>19.280080000000002</v>
      </c>
      <c r="BQ33" s="693">
        <v>19.44049</v>
      </c>
      <c r="BR33" s="693">
        <v>19.034189999999999</v>
      </c>
      <c r="BS33" s="693">
        <v>17.154789999999998</v>
      </c>
      <c r="BT33" s="693">
        <v>14.854570000000001</v>
      </c>
      <c r="BU33" s="693">
        <v>12.22418</v>
      </c>
      <c r="BV33" s="693">
        <v>10.72789</v>
      </c>
    </row>
    <row r="34" spans="1:74" ht="12" customHeight="1" x14ac:dyDescent="0.35">
      <c r="A34" s="651" t="s">
        <v>1190</v>
      </c>
      <c r="B34" s="649" t="s">
        <v>1068</v>
      </c>
      <c r="C34" s="692">
        <v>25.570053029</v>
      </c>
      <c r="D34" s="692">
        <v>23.165020077000001</v>
      </c>
      <c r="E34" s="692">
        <v>26.435018839000001</v>
      </c>
      <c r="F34" s="692">
        <v>26.406190840000001</v>
      </c>
      <c r="G34" s="692">
        <v>23.931575471999999</v>
      </c>
      <c r="H34" s="692">
        <v>24.682764404</v>
      </c>
      <c r="I34" s="692">
        <v>16.431642070999999</v>
      </c>
      <c r="J34" s="692">
        <v>19.830204000999998</v>
      </c>
      <c r="K34" s="692">
        <v>18.501795234999999</v>
      </c>
      <c r="L34" s="692">
        <v>21.169635316000001</v>
      </c>
      <c r="M34" s="692">
        <v>21.991019413</v>
      </c>
      <c r="N34" s="692">
        <v>24.281509159999999</v>
      </c>
      <c r="O34" s="692">
        <v>24.273044141</v>
      </c>
      <c r="P34" s="692">
        <v>22.598255909999999</v>
      </c>
      <c r="Q34" s="692">
        <v>25.745924749</v>
      </c>
      <c r="R34" s="692">
        <v>28.887737320999999</v>
      </c>
      <c r="S34" s="692">
        <v>25.756669664</v>
      </c>
      <c r="T34" s="692">
        <v>22.426099435000001</v>
      </c>
      <c r="U34" s="692">
        <v>22.084403556000002</v>
      </c>
      <c r="V34" s="692">
        <v>19.963513459000001</v>
      </c>
      <c r="W34" s="692">
        <v>24.494216560000002</v>
      </c>
      <c r="X34" s="692">
        <v>27.598531194</v>
      </c>
      <c r="Y34" s="692">
        <v>25.159643384999999</v>
      </c>
      <c r="Z34" s="692">
        <v>26.615985436999999</v>
      </c>
      <c r="AA34" s="692">
        <v>28.097183625</v>
      </c>
      <c r="AB34" s="692">
        <v>29.085602094999999</v>
      </c>
      <c r="AC34" s="692">
        <v>29.294104785999998</v>
      </c>
      <c r="AD34" s="692">
        <v>29.726316482000001</v>
      </c>
      <c r="AE34" s="692">
        <v>28.354006102</v>
      </c>
      <c r="AF34" s="692">
        <v>30.137789464000001</v>
      </c>
      <c r="AG34" s="692">
        <v>22.787481359000001</v>
      </c>
      <c r="AH34" s="692">
        <v>22.962044226</v>
      </c>
      <c r="AI34" s="692">
        <v>23.101733179</v>
      </c>
      <c r="AJ34" s="692">
        <v>28.716803453000001</v>
      </c>
      <c r="AK34" s="692">
        <v>33.010522897999998</v>
      </c>
      <c r="AL34" s="692">
        <v>31.879334530000001</v>
      </c>
      <c r="AM34" s="692">
        <v>30.344754390999999</v>
      </c>
      <c r="AN34" s="692">
        <v>26.759059704999999</v>
      </c>
      <c r="AO34" s="692">
        <v>39.853115314999997</v>
      </c>
      <c r="AP34" s="692">
        <v>36.081587300000002</v>
      </c>
      <c r="AQ34" s="692">
        <v>33.477790687999999</v>
      </c>
      <c r="AR34" s="692">
        <v>26.533945812999999</v>
      </c>
      <c r="AS34" s="692">
        <v>21.480919591999999</v>
      </c>
      <c r="AT34" s="692">
        <v>26.700918443999999</v>
      </c>
      <c r="AU34" s="692">
        <v>28.607929801000001</v>
      </c>
      <c r="AV34" s="692">
        <v>32.329412411</v>
      </c>
      <c r="AW34" s="692">
        <v>35.916043324</v>
      </c>
      <c r="AX34" s="692">
        <v>40.540458285</v>
      </c>
      <c r="AY34" s="692">
        <v>38.163262523999997</v>
      </c>
      <c r="AZ34" s="692">
        <v>34.372320000000002</v>
      </c>
      <c r="BA34" s="692">
        <v>42.73583</v>
      </c>
      <c r="BB34" s="693">
        <v>40.551549999999999</v>
      </c>
      <c r="BC34" s="693">
        <v>37.83128</v>
      </c>
      <c r="BD34" s="693">
        <v>29.661539999999999</v>
      </c>
      <c r="BE34" s="693">
        <v>23.800940000000001</v>
      </c>
      <c r="BF34" s="693">
        <v>28.819299999999998</v>
      </c>
      <c r="BG34" s="693">
        <v>32.304650000000002</v>
      </c>
      <c r="BH34" s="693">
        <v>35.269010000000002</v>
      </c>
      <c r="BI34" s="693">
        <v>38.994140000000002</v>
      </c>
      <c r="BJ34" s="693">
        <v>43.412280000000003</v>
      </c>
      <c r="BK34" s="693">
        <v>39.93486</v>
      </c>
      <c r="BL34" s="693">
        <v>36.326900000000002</v>
      </c>
      <c r="BM34" s="693">
        <v>45.364199999999997</v>
      </c>
      <c r="BN34" s="693">
        <v>42.000320000000002</v>
      </c>
      <c r="BO34" s="693">
        <v>39.675420000000003</v>
      </c>
      <c r="BP34" s="693">
        <v>30.644220000000001</v>
      </c>
      <c r="BQ34" s="693">
        <v>24.513369999999998</v>
      </c>
      <c r="BR34" s="693">
        <v>29.952970000000001</v>
      </c>
      <c r="BS34" s="693">
        <v>33.902639999999998</v>
      </c>
      <c r="BT34" s="693">
        <v>36.773049999999998</v>
      </c>
      <c r="BU34" s="693">
        <v>39.86103</v>
      </c>
      <c r="BV34" s="693">
        <v>45.495240000000003</v>
      </c>
    </row>
    <row r="35" spans="1:74" ht="12" customHeight="1" x14ac:dyDescent="0.35">
      <c r="A35" s="651"/>
      <c r="B35" s="650" t="s">
        <v>1052</v>
      </c>
      <c r="C35" s="692"/>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692"/>
      <c r="AY35" s="692"/>
      <c r="AZ35" s="692"/>
      <c r="BA35" s="692"/>
      <c r="BB35" s="693"/>
      <c r="BC35" s="693"/>
      <c r="BD35" s="693"/>
      <c r="BE35" s="693"/>
      <c r="BF35" s="693"/>
      <c r="BG35" s="693"/>
      <c r="BH35" s="693"/>
      <c r="BI35" s="693"/>
      <c r="BJ35" s="693"/>
      <c r="BK35" s="693"/>
      <c r="BL35" s="693"/>
      <c r="BM35" s="693"/>
      <c r="BN35" s="693"/>
      <c r="BO35" s="693"/>
      <c r="BP35" s="693"/>
      <c r="BQ35" s="693"/>
      <c r="BR35" s="693"/>
      <c r="BS35" s="693"/>
      <c r="BT35" s="693"/>
      <c r="BU35" s="693"/>
      <c r="BV35" s="693"/>
    </row>
    <row r="36" spans="1:74" ht="12" customHeight="1" x14ac:dyDescent="0.35">
      <c r="A36" s="651" t="s">
        <v>1294</v>
      </c>
      <c r="B36" s="649" t="s">
        <v>1047</v>
      </c>
      <c r="C36" s="692">
        <v>2.6502244739999998</v>
      </c>
      <c r="D36" s="692">
        <v>2.3583987120000001</v>
      </c>
      <c r="E36" s="692">
        <v>2.6353295750000001</v>
      </c>
      <c r="F36" s="692">
        <v>2.4293459249999998</v>
      </c>
      <c r="G36" s="692">
        <v>2.590069384</v>
      </c>
      <c r="H36" s="692">
        <v>2.5622807750000001</v>
      </c>
      <c r="I36" s="692">
        <v>2.7485349870000002</v>
      </c>
      <c r="J36" s="692">
        <v>2.6875277529999999</v>
      </c>
      <c r="K36" s="692">
        <v>2.4847272779999998</v>
      </c>
      <c r="L36" s="692">
        <v>2.5051965759999999</v>
      </c>
      <c r="M36" s="692">
        <v>2.5043607470000002</v>
      </c>
      <c r="N36" s="692">
        <v>2.6679547989999999</v>
      </c>
      <c r="O36" s="692">
        <v>2.5853104079999998</v>
      </c>
      <c r="P36" s="692">
        <v>2.327246374</v>
      </c>
      <c r="Q36" s="692">
        <v>2.5381501059999998</v>
      </c>
      <c r="R36" s="692">
        <v>2.2711416189999998</v>
      </c>
      <c r="S36" s="692">
        <v>2.3031649860000001</v>
      </c>
      <c r="T36" s="692">
        <v>2.4190688580000002</v>
      </c>
      <c r="U36" s="692">
        <v>2.581544531</v>
      </c>
      <c r="V36" s="692">
        <v>2.6092610949999999</v>
      </c>
      <c r="W36" s="692">
        <v>2.391998654</v>
      </c>
      <c r="X36" s="692">
        <v>2.403034372</v>
      </c>
      <c r="Y36" s="692">
        <v>2.4174082600000002</v>
      </c>
      <c r="Z36" s="692">
        <v>2.5479037500000001</v>
      </c>
      <c r="AA36" s="692">
        <v>2.5306282590000002</v>
      </c>
      <c r="AB36" s="692">
        <v>2.3940294560000002</v>
      </c>
      <c r="AC36" s="692">
        <v>2.486416245</v>
      </c>
      <c r="AD36" s="692">
        <v>2.317225294</v>
      </c>
      <c r="AE36" s="692">
        <v>2.3238440589999998</v>
      </c>
      <c r="AF36" s="692">
        <v>2.1926511020000001</v>
      </c>
      <c r="AG36" s="692">
        <v>2.2523990490000001</v>
      </c>
      <c r="AH36" s="692">
        <v>2.3007315570000002</v>
      </c>
      <c r="AI36" s="692">
        <v>2.211785726</v>
      </c>
      <c r="AJ36" s="692">
        <v>2.237889397</v>
      </c>
      <c r="AK36" s="692">
        <v>2.2418586789999999</v>
      </c>
      <c r="AL36" s="692">
        <v>2.3768712829999998</v>
      </c>
      <c r="AM36" s="692">
        <v>2.4340107369999999</v>
      </c>
      <c r="AN36" s="692">
        <v>2.089211632</v>
      </c>
      <c r="AO36" s="692">
        <v>2.3696726379999999</v>
      </c>
      <c r="AP36" s="692">
        <v>2.2119840869999998</v>
      </c>
      <c r="AQ36" s="692">
        <v>2.2883663360000002</v>
      </c>
      <c r="AR36" s="692">
        <v>2.2795211659999999</v>
      </c>
      <c r="AS36" s="692">
        <v>2.3781937219999998</v>
      </c>
      <c r="AT36" s="692">
        <v>2.3729223410000002</v>
      </c>
      <c r="AU36" s="692">
        <v>2.3064326689999999</v>
      </c>
      <c r="AV36" s="692">
        <v>2.2000539450000001</v>
      </c>
      <c r="AW36" s="692">
        <v>2.2873324450000001</v>
      </c>
      <c r="AX36" s="692">
        <v>2.3554935179999998</v>
      </c>
      <c r="AY36" s="692">
        <v>2.3316588519999999</v>
      </c>
      <c r="AZ36" s="692">
        <v>2.0892119999999998</v>
      </c>
      <c r="BA36" s="692">
        <v>2.3696730000000001</v>
      </c>
      <c r="BB36" s="693">
        <v>2.2119840000000002</v>
      </c>
      <c r="BC36" s="693">
        <v>2.2883659999999999</v>
      </c>
      <c r="BD36" s="693">
        <v>2.2795209999999999</v>
      </c>
      <c r="BE36" s="693">
        <v>2.3781940000000001</v>
      </c>
      <c r="BF36" s="693">
        <v>2.372922</v>
      </c>
      <c r="BG36" s="693">
        <v>2.3064330000000002</v>
      </c>
      <c r="BH36" s="693">
        <v>2.2000540000000002</v>
      </c>
      <c r="BI36" s="693">
        <v>2.2873320000000001</v>
      </c>
      <c r="BJ36" s="693">
        <v>2.3554940000000002</v>
      </c>
      <c r="BK36" s="693">
        <v>2.3316590000000001</v>
      </c>
      <c r="BL36" s="693">
        <v>2.0892119999999998</v>
      </c>
      <c r="BM36" s="693">
        <v>2.3696730000000001</v>
      </c>
      <c r="BN36" s="693">
        <v>2.2119840000000002</v>
      </c>
      <c r="BO36" s="693">
        <v>2.2883659999999999</v>
      </c>
      <c r="BP36" s="693">
        <v>2.2795209999999999</v>
      </c>
      <c r="BQ36" s="693">
        <v>2.3781940000000001</v>
      </c>
      <c r="BR36" s="693">
        <v>2.372922</v>
      </c>
      <c r="BS36" s="693">
        <v>2.3064330000000002</v>
      </c>
      <c r="BT36" s="693">
        <v>2.2000540000000002</v>
      </c>
      <c r="BU36" s="693">
        <v>2.2873320000000001</v>
      </c>
      <c r="BV36" s="693">
        <v>2.3554940000000002</v>
      </c>
    </row>
    <row r="37" spans="1:74" ht="12" customHeight="1" x14ac:dyDescent="0.35">
      <c r="A37" s="651" t="s">
        <v>1295</v>
      </c>
      <c r="B37" s="649" t="s">
        <v>1048</v>
      </c>
      <c r="C37" s="692">
        <v>0.28471027700000001</v>
      </c>
      <c r="D37" s="692">
        <v>0.260908115</v>
      </c>
      <c r="E37" s="692">
        <v>0.28778520000000002</v>
      </c>
      <c r="F37" s="692">
        <v>0.27558682299999998</v>
      </c>
      <c r="G37" s="692">
        <v>0.27598138700000002</v>
      </c>
      <c r="H37" s="692">
        <v>0.25992764899999998</v>
      </c>
      <c r="I37" s="692">
        <v>0.26989844699999999</v>
      </c>
      <c r="J37" s="692">
        <v>0.27458047699999999</v>
      </c>
      <c r="K37" s="692">
        <v>0.24844701999999999</v>
      </c>
      <c r="L37" s="692">
        <v>0.27830796299999999</v>
      </c>
      <c r="M37" s="692">
        <v>0.27082224500000002</v>
      </c>
      <c r="N37" s="692">
        <v>0.28558314200000001</v>
      </c>
      <c r="O37" s="692">
        <v>0.26053986200000001</v>
      </c>
      <c r="P37" s="692">
        <v>0.232171612</v>
      </c>
      <c r="Q37" s="692">
        <v>0.260321776</v>
      </c>
      <c r="R37" s="692">
        <v>0.23317219</v>
      </c>
      <c r="S37" s="692">
        <v>0.21715892000000001</v>
      </c>
      <c r="T37" s="692">
        <v>0.23528210199999999</v>
      </c>
      <c r="U37" s="692">
        <v>0.234297745</v>
      </c>
      <c r="V37" s="692">
        <v>0.24250596399999999</v>
      </c>
      <c r="W37" s="692">
        <v>0.22657053999999999</v>
      </c>
      <c r="X37" s="692">
        <v>0.23920496199999999</v>
      </c>
      <c r="Y37" s="692">
        <v>0.237718813</v>
      </c>
      <c r="Z37" s="692">
        <v>0.25329885499999999</v>
      </c>
      <c r="AA37" s="692">
        <v>0.25943661200000001</v>
      </c>
      <c r="AB37" s="692">
        <v>0.23938026200000001</v>
      </c>
      <c r="AC37" s="692">
        <v>0.25578210800000001</v>
      </c>
      <c r="AD37" s="692">
        <v>0.23943832500000001</v>
      </c>
      <c r="AE37" s="692">
        <v>0.24424805199999999</v>
      </c>
      <c r="AF37" s="692">
        <v>0.225451703</v>
      </c>
      <c r="AG37" s="692">
        <v>0.24027303899999999</v>
      </c>
      <c r="AH37" s="692">
        <v>0.23930357999999999</v>
      </c>
      <c r="AI37" s="692">
        <v>0.22359322100000001</v>
      </c>
      <c r="AJ37" s="692">
        <v>0.23699445099999999</v>
      </c>
      <c r="AK37" s="692">
        <v>0.23106547199999999</v>
      </c>
      <c r="AL37" s="692">
        <v>0.23243142899999999</v>
      </c>
      <c r="AM37" s="692">
        <v>0.251824294</v>
      </c>
      <c r="AN37" s="692">
        <v>0.20775887000000001</v>
      </c>
      <c r="AO37" s="692">
        <v>0.246331402</v>
      </c>
      <c r="AP37" s="692">
        <v>0.233336721</v>
      </c>
      <c r="AQ37" s="692">
        <v>0.226151079</v>
      </c>
      <c r="AR37" s="692">
        <v>0.20206888200000001</v>
      </c>
      <c r="AS37" s="692">
        <v>0.22721844199999999</v>
      </c>
      <c r="AT37" s="692">
        <v>0.22769255199999999</v>
      </c>
      <c r="AU37" s="692">
        <v>0.21927343499999999</v>
      </c>
      <c r="AV37" s="692">
        <v>0.231070585</v>
      </c>
      <c r="AW37" s="692">
        <v>0.23717618200000001</v>
      </c>
      <c r="AX37" s="692">
        <v>0.25419542499999997</v>
      </c>
      <c r="AY37" s="692">
        <v>0.25548080899999998</v>
      </c>
      <c r="AZ37" s="692">
        <v>0.2077589</v>
      </c>
      <c r="BA37" s="692">
        <v>0.24633140000000001</v>
      </c>
      <c r="BB37" s="693">
        <v>0.23333670000000001</v>
      </c>
      <c r="BC37" s="693">
        <v>0.22615109999999999</v>
      </c>
      <c r="BD37" s="693">
        <v>0.2020689</v>
      </c>
      <c r="BE37" s="693">
        <v>0.22721839999999999</v>
      </c>
      <c r="BF37" s="693">
        <v>0.22769259999999999</v>
      </c>
      <c r="BG37" s="693">
        <v>0.21927340000000001</v>
      </c>
      <c r="BH37" s="693">
        <v>0.23107059999999999</v>
      </c>
      <c r="BI37" s="693">
        <v>0.2371762</v>
      </c>
      <c r="BJ37" s="693">
        <v>0.25419540000000002</v>
      </c>
      <c r="BK37" s="693">
        <v>0.25548080000000001</v>
      </c>
      <c r="BL37" s="693">
        <v>0.20775879999999999</v>
      </c>
      <c r="BM37" s="693">
        <v>0.24633140000000001</v>
      </c>
      <c r="BN37" s="693">
        <v>0.23333670000000001</v>
      </c>
      <c r="BO37" s="693">
        <v>0.22615109999999999</v>
      </c>
      <c r="BP37" s="693">
        <v>0.2020689</v>
      </c>
      <c r="BQ37" s="693">
        <v>0.22721839999999999</v>
      </c>
      <c r="BR37" s="693">
        <v>0.22769259999999999</v>
      </c>
      <c r="BS37" s="693">
        <v>0.21927340000000001</v>
      </c>
      <c r="BT37" s="693">
        <v>0.23107059999999999</v>
      </c>
      <c r="BU37" s="693">
        <v>0.2371762</v>
      </c>
      <c r="BV37" s="693">
        <v>0.25419540000000002</v>
      </c>
    </row>
    <row r="38" spans="1:74" ht="12" customHeight="1" x14ac:dyDescent="0.35">
      <c r="A38" s="651" t="s">
        <v>1296</v>
      </c>
      <c r="B38" s="649" t="s">
        <v>1049</v>
      </c>
      <c r="C38" s="692">
        <v>2.365514197</v>
      </c>
      <c r="D38" s="692">
        <v>2.0974905970000002</v>
      </c>
      <c r="E38" s="692">
        <v>2.347544375</v>
      </c>
      <c r="F38" s="692">
        <v>2.153759102</v>
      </c>
      <c r="G38" s="692">
        <v>2.3140879970000001</v>
      </c>
      <c r="H38" s="692">
        <v>2.3023531259999999</v>
      </c>
      <c r="I38" s="692">
        <v>2.4786365400000001</v>
      </c>
      <c r="J38" s="692">
        <v>2.4129472760000001</v>
      </c>
      <c r="K38" s="692">
        <v>2.2362802579999999</v>
      </c>
      <c r="L38" s="692">
        <v>2.2268886129999999</v>
      </c>
      <c r="M38" s="692">
        <v>2.233538502</v>
      </c>
      <c r="N38" s="692">
        <v>2.3823716570000002</v>
      </c>
      <c r="O38" s="692">
        <v>2.3247705459999999</v>
      </c>
      <c r="P38" s="692">
        <v>2.0950747619999999</v>
      </c>
      <c r="Q38" s="692">
        <v>2.2778283300000002</v>
      </c>
      <c r="R38" s="692">
        <v>2.0379694289999999</v>
      </c>
      <c r="S38" s="692">
        <v>2.0860060659999999</v>
      </c>
      <c r="T38" s="692">
        <v>2.1837867559999999</v>
      </c>
      <c r="U38" s="692">
        <v>2.3472467859999999</v>
      </c>
      <c r="V38" s="692">
        <v>2.3667551310000001</v>
      </c>
      <c r="W38" s="692">
        <v>2.165428114</v>
      </c>
      <c r="X38" s="692">
        <v>2.16382941</v>
      </c>
      <c r="Y38" s="692">
        <v>2.1796894469999999</v>
      </c>
      <c r="Z38" s="692">
        <v>2.294604895</v>
      </c>
      <c r="AA38" s="692">
        <v>2.2711916470000002</v>
      </c>
      <c r="AB38" s="692">
        <v>2.1546491940000001</v>
      </c>
      <c r="AC38" s="692">
        <v>2.230634137</v>
      </c>
      <c r="AD38" s="692">
        <v>2.0777869689999999</v>
      </c>
      <c r="AE38" s="692">
        <v>2.0795960070000001</v>
      </c>
      <c r="AF38" s="692">
        <v>1.9671993990000001</v>
      </c>
      <c r="AG38" s="692">
        <v>2.0121260099999998</v>
      </c>
      <c r="AH38" s="692">
        <v>2.0614279770000001</v>
      </c>
      <c r="AI38" s="692">
        <v>1.988192505</v>
      </c>
      <c r="AJ38" s="692">
        <v>2.0008949459999998</v>
      </c>
      <c r="AK38" s="692">
        <v>2.0107932069999999</v>
      </c>
      <c r="AL38" s="692">
        <v>2.1444398539999998</v>
      </c>
      <c r="AM38" s="692">
        <v>2.182186443</v>
      </c>
      <c r="AN38" s="692">
        <v>1.8814527619999999</v>
      </c>
      <c r="AO38" s="692">
        <v>2.1233412359999999</v>
      </c>
      <c r="AP38" s="692">
        <v>1.9786473659999999</v>
      </c>
      <c r="AQ38" s="692">
        <v>2.0622152570000001</v>
      </c>
      <c r="AR38" s="692">
        <v>2.077452284</v>
      </c>
      <c r="AS38" s="692">
        <v>2.1509752799999999</v>
      </c>
      <c r="AT38" s="692">
        <v>2.1452297890000001</v>
      </c>
      <c r="AU38" s="692">
        <v>2.087159234</v>
      </c>
      <c r="AV38" s="692">
        <v>1.96898336</v>
      </c>
      <c r="AW38" s="692">
        <v>2.0501562629999999</v>
      </c>
      <c r="AX38" s="692">
        <v>2.101298093</v>
      </c>
      <c r="AY38" s="692">
        <v>2.0761780430000001</v>
      </c>
      <c r="AZ38" s="692">
        <v>1.881453</v>
      </c>
      <c r="BA38" s="692">
        <v>2.1233409999999999</v>
      </c>
      <c r="BB38" s="693">
        <v>1.978647</v>
      </c>
      <c r="BC38" s="693">
        <v>2.0622150000000001</v>
      </c>
      <c r="BD38" s="693">
        <v>2.0774520000000001</v>
      </c>
      <c r="BE38" s="693">
        <v>2.1509749999999999</v>
      </c>
      <c r="BF38" s="693">
        <v>2.1452300000000002</v>
      </c>
      <c r="BG38" s="693">
        <v>2.0871590000000002</v>
      </c>
      <c r="BH38" s="693">
        <v>1.9689829999999999</v>
      </c>
      <c r="BI38" s="693">
        <v>2.0501559999999999</v>
      </c>
      <c r="BJ38" s="693">
        <v>2.1012979999999999</v>
      </c>
      <c r="BK38" s="693">
        <v>2.0761780000000001</v>
      </c>
      <c r="BL38" s="693">
        <v>1.881453</v>
      </c>
      <c r="BM38" s="693">
        <v>2.1233420000000001</v>
      </c>
      <c r="BN38" s="693">
        <v>1.978647</v>
      </c>
      <c r="BO38" s="693">
        <v>2.0622150000000001</v>
      </c>
      <c r="BP38" s="693">
        <v>2.0774520000000001</v>
      </c>
      <c r="BQ38" s="693">
        <v>2.1509749999999999</v>
      </c>
      <c r="BR38" s="693">
        <v>2.1452300000000002</v>
      </c>
      <c r="BS38" s="693">
        <v>2.0871590000000002</v>
      </c>
      <c r="BT38" s="693">
        <v>1.9689829999999999</v>
      </c>
      <c r="BU38" s="693">
        <v>2.0501559999999999</v>
      </c>
      <c r="BV38" s="693">
        <v>2.1012979999999999</v>
      </c>
    </row>
    <row r="39" spans="1:74" ht="12" customHeight="1" x14ac:dyDescent="0.35">
      <c r="A39" s="651" t="s">
        <v>1297</v>
      </c>
      <c r="B39" s="649" t="s">
        <v>1050</v>
      </c>
      <c r="C39" s="692">
        <v>0.102056698</v>
      </c>
      <c r="D39" s="692">
        <v>0.10854733799999999</v>
      </c>
      <c r="E39" s="692">
        <v>0.108455914</v>
      </c>
      <c r="F39" s="692">
        <v>0.12517532300000001</v>
      </c>
      <c r="G39" s="692">
        <v>0.125685506</v>
      </c>
      <c r="H39" s="692">
        <v>9.5301986000000005E-2</v>
      </c>
      <c r="I39" s="692">
        <v>9.6603192000000004E-2</v>
      </c>
      <c r="J39" s="692">
        <v>0.10861182899999999</v>
      </c>
      <c r="K39" s="692">
        <v>0.105894603</v>
      </c>
      <c r="L39" s="692">
        <v>0.121770948</v>
      </c>
      <c r="M39" s="692">
        <v>0.13194586899999999</v>
      </c>
      <c r="N39" s="692">
        <v>0.14627511400000001</v>
      </c>
      <c r="O39" s="692">
        <v>0.13995687400000001</v>
      </c>
      <c r="P39" s="692">
        <v>0.108537577</v>
      </c>
      <c r="Q39" s="692">
        <v>0.12632072699999999</v>
      </c>
      <c r="R39" s="692">
        <v>0.12517455699999999</v>
      </c>
      <c r="S39" s="692">
        <v>0.12551800799999999</v>
      </c>
      <c r="T39" s="692">
        <v>0.112898897</v>
      </c>
      <c r="U39" s="692">
        <v>8.7438526000000003E-2</v>
      </c>
      <c r="V39" s="692">
        <v>7.4324038999999995E-2</v>
      </c>
      <c r="W39" s="692">
        <v>6.436952E-2</v>
      </c>
      <c r="X39" s="692">
        <v>7.3732941999999996E-2</v>
      </c>
      <c r="Y39" s="692">
        <v>7.8939017E-2</v>
      </c>
      <c r="Z39" s="692">
        <v>0.104478106</v>
      </c>
      <c r="AA39" s="692">
        <v>0.119390369</v>
      </c>
      <c r="AB39" s="692">
        <v>0.126620435</v>
      </c>
      <c r="AC39" s="692">
        <v>0.13980440699999999</v>
      </c>
      <c r="AD39" s="692">
        <v>0.128258437</v>
      </c>
      <c r="AE39" s="692">
        <v>0.124974063</v>
      </c>
      <c r="AF39" s="692">
        <v>9.4878134000000003E-2</v>
      </c>
      <c r="AG39" s="692">
        <v>8.4416885999999997E-2</v>
      </c>
      <c r="AH39" s="692">
        <v>8.0092921999999997E-2</v>
      </c>
      <c r="AI39" s="692">
        <v>6.8225195000000002E-2</v>
      </c>
      <c r="AJ39" s="692">
        <v>6.7056572999999994E-2</v>
      </c>
      <c r="AK39" s="692">
        <v>8.2108590999999995E-2</v>
      </c>
      <c r="AL39" s="692">
        <v>9.8753677999999998E-2</v>
      </c>
      <c r="AM39" s="692">
        <v>0.116169385</v>
      </c>
      <c r="AN39" s="692">
        <v>9.6887106000000001E-2</v>
      </c>
      <c r="AO39" s="692">
        <v>0.104902964</v>
      </c>
      <c r="AP39" s="692">
        <v>0.100083624</v>
      </c>
      <c r="AQ39" s="692">
        <v>0.10336002599999999</v>
      </c>
      <c r="AR39" s="692">
        <v>9.9880011000000005E-2</v>
      </c>
      <c r="AS39" s="692">
        <v>9.9099487999999999E-2</v>
      </c>
      <c r="AT39" s="692">
        <v>9.8003921999999993E-2</v>
      </c>
      <c r="AU39" s="692">
        <v>9.0130668999999997E-2</v>
      </c>
      <c r="AV39" s="692">
        <v>9.1638510000000006E-2</v>
      </c>
      <c r="AW39" s="692">
        <v>9.7956945000000004E-2</v>
      </c>
      <c r="AX39" s="692">
        <v>0.110888309</v>
      </c>
      <c r="AY39" s="692">
        <v>0.11168155</v>
      </c>
      <c r="AZ39" s="692">
        <v>9.6887100000000004E-2</v>
      </c>
      <c r="BA39" s="692">
        <v>0.10490289999999999</v>
      </c>
      <c r="BB39" s="693">
        <v>0.10008359999999999</v>
      </c>
      <c r="BC39" s="693">
        <v>0.10335999999999999</v>
      </c>
      <c r="BD39" s="693">
        <v>9.9879999999999997E-2</v>
      </c>
      <c r="BE39" s="693">
        <v>9.9099499999999993E-2</v>
      </c>
      <c r="BF39" s="693">
        <v>9.8003900000000005E-2</v>
      </c>
      <c r="BG39" s="693">
        <v>9.0130699999999994E-2</v>
      </c>
      <c r="BH39" s="693">
        <v>9.1638499999999998E-2</v>
      </c>
      <c r="BI39" s="693">
        <v>9.7957000000000002E-2</v>
      </c>
      <c r="BJ39" s="693">
        <v>0.1108883</v>
      </c>
      <c r="BK39" s="693">
        <v>0.1116815</v>
      </c>
      <c r="BL39" s="693">
        <v>9.6887299999999996E-2</v>
      </c>
      <c r="BM39" s="693">
        <v>0.104903</v>
      </c>
      <c r="BN39" s="693">
        <v>0.10008359999999999</v>
      </c>
      <c r="BO39" s="693">
        <v>0.10335999999999999</v>
      </c>
      <c r="BP39" s="693">
        <v>9.9879999999999997E-2</v>
      </c>
      <c r="BQ39" s="693">
        <v>9.9099499999999993E-2</v>
      </c>
      <c r="BR39" s="693">
        <v>9.8003900000000005E-2</v>
      </c>
      <c r="BS39" s="693">
        <v>9.0130699999999994E-2</v>
      </c>
      <c r="BT39" s="693">
        <v>9.1638499999999998E-2</v>
      </c>
      <c r="BU39" s="693">
        <v>9.7957000000000002E-2</v>
      </c>
      <c r="BV39" s="693">
        <v>0.1108883</v>
      </c>
    </row>
    <row r="40" spans="1:74" ht="12" customHeight="1" x14ac:dyDescent="0.35">
      <c r="A40" s="651" t="s">
        <v>1298</v>
      </c>
      <c r="B40" s="649" t="s">
        <v>1051</v>
      </c>
      <c r="C40" s="692">
        <v>3.1133594000000001E-2</v>
      </c>
      <c r="D40" s="692">
        <v>3.3704204000000001E-2</v>
      </c>
      <c r="E40" s="692">
        <v>4.7124691000000003E-2</v>
      </c>
      <c r="F40" s="692">
        <v>5.4327579000000001E-2</v>
      </c>
      <c r="G40" s="692">
        <v>6.1288771999999998E-2</v>
      </c>
      <c r="H40" s="692">
        <v>6.7181648999999996E-2</v>
      </c>
      <c r="I40" s="692">
        <v>6.3569146000000007E-2</v>
      </c>
      <c r="J40" s="692">
        <v>6.1856726000000001E-2</v>
      </c>
      <c r="K40" s="692">
        <v>4.9999039000000002E-2</v>
      </c>
      <c r="L40" s="692">
        <v>4.3423979000000001E-2</v>
      </c>
      <c r="M40" s="692">
        <v>3.1761566999999997E-2</v>
      </c>
      <c r="N40" s="692">
        <v>2.7116772000000001E-2</v>
      </c>
      <c r="O40" s="692">
        <v>3.4129027999999999E-2</v>
      </c>
      <c r="P40" s="692">
        <v>3.8164938000000002E-2</v>
      </c>
      <c r="Q40" s="692">
        <v>5.7353301000000002E-2</v>
      </c>
      <c r="R40" s="692">
        <v>6.2095193999999999E-2</v>
      </c>
      <c r="S40" s="692">
        <v>6.6494581999999997E-2</v>
      </c>
      <c r="T40" s="692">
        <v>7.2989756000000003E-2</v>
      </c>
      <c r="U40" s="692">
        <v>7.9539723000000007E-2</v>
      </c>
      <c r="V40" s="692">
        <v>7.3821806000000004E-2</v>
      </c>
      <c r="W40" s="692">
        <v>6.3500284000000004E-2</v>
      </c>
      <c r="X40" s="692">
        <v>5.3288623E-2</v>
      </c>
      <c r="Y40" s="692">
        <v>4.1030407999999997E-2</v>
      </c>
      <c r="Z40" s="692">
        <v>2.9668153999999999E-2</v>
      </c>
      <c r="AA40" s="692">
        <v>3.5971373000000001E-2</v>
      </c>
      <c r="AB40" s="692">
        <v>4.2968088000000002E-2</v>
      </c>
      <c r="AC40" s="692">
        <v>5.2474930000000003E-2</v>
      </c>
      <c r="AD40" s="692">
        <v>6.2357803000000003E-2</v>
      </c>
      <c r="AE40" s="692">
        <v>7.7876912000000006E-2</v>
      </c>
      <c r="AF40" s="692">
        <v>7.8396161000000006E-2</v>
      </c>
      <c r="AG40" s="692">
        <v>8.2084934999999998E-2</v>
      </c>
      <c r="AH40" s="692">
        <v>6.9583117E-2</v>
      </c>
      <c r="AI40" s="692">
        <v>5.9441150999999998E-2</v>
      </c>
      <c r="AJ40" s="692">
        <v>5.0900391000000003E-2</v>
      </c>
      <c r="AK40" s="692">
        <v>4.1927064999999999E-2</v>
      </c>
      <c r="AL40" s="692">
        <v>3.3285289000000003E-2</v>
      </c>
      <c r="AM40" s="692">
        <v>4.2318744999999998E-2</v>
      </c>
      <c r="AN40" s="692">
        <v>4.2418408999999997E-2</v>
      </c>
      <c r="AO40" s="692">
        <v>6.8207938999999995E-2</v>
      </c>
      <c r="AP40" s="692">
        <v>7.8615694999999999E-2</v>
      </c>
      <c r="AQ40" s="692">
        <v>8.5304740000000004E-2</v>
      </c>
      <c r="AR40" s="692">
        <v>7.7460338000000004E-2</v>
      </c>
      <c r="AS40" s="692">
        <v>8.1890103000000006E-2</v>
      </c>
      <c r="AT40" s="692">
        <v>7.9400393E-2</v>
      </c>
      <c r="AU40" s="692">
        <v>7.6796047000000006E-2</v>
      </c>
      <c r="AV40" s="692">
        <v>6.5597375999999999E-2</v>
      </c>
      <c r="AW40" s="692">
        <v>6.0976203E-2</v>
      </c>
      <c r="AX40" s="692">
        <v>4.7990651000000002E-2</v>
      </c>
      <c r="AY40" s="692">
        <v>5.4256643E-2</v>
      </c>
      <c r="AZ40" s="692">
        <v>5.5972300000000003E-2</v>
      </c>
      <c r="BA40" s="692">
        <v>7.2133799999999998E-2</v>
      </c>
      <c r="BB40" s="693">
        <v>7.6660400000000004E-2</v>
      </c>
      <c r="BC40" s="693">
        <v>8.2229200000000002E-2</v>
      </c>
      <c r="BD40" s="693">
        <v>8.4535700000000005E-2</v>
      </c>
      <c r="BE40" s="693">
        <v>8.5816100000000006E-2</v>
      </c>
      <c r="BF40" s="693">
        <v>8.5853299999999994E-2</v>
      </c>
      <c r="BG40" s="693">
        <v>7.9536899999999994E-2</v>
      </c>
      <c r="BH40" s="693">
        <v>7.6838500000000004E-2</v>
      </c>
      <c r="BI40" s="693">
        <v>6.8360400000000002E-2</v>
      </c>
      <c r="BJ40" s="693">
        <v>6.8424700000000005E-2</v>
      </c>
      <c r="BK40" s="693">
        <v>6.7173300000000005E-2</v>
      </c>
      <c r="BL40" s="693">
        <v>6.6224599999999995E-2</v>
      </c>
      <c r="BM40" s="693">
        <v>8.0005699999999999E-2</v>
      </c>
      <c r="BN40" s="693">
        <v>8.24463E-2</v>
      </c>
      <c r="BO40" s="693">
        <v>8.7426400000000001E-2</v>
      </c>
      <c r="BP40" s="693">
        <v>9.4034499999999993E-2</v>
      </c>
      <c r="BQ40" s="693">
        <v>9.5156299999999999E-2</v>
      </c>
      <c r="BR40" s="693">
        <v>9.4921599999999995E-2</v>
      </c>
      <c r="BS40" s="693">
        <v>8.7750300000000003E-2</v>
      </c>
      <c r="BT40" s="693">
        <v>8.5121000000000002E-2</v>
      </c>
      <c r="BU40" s="693">
        <v>7.6232900000000006E-2</v>
      </c>
      <c r="BV40" s="693">
        <v>7.3815599999999995E-2</v>
      </c>
    </row>
    <row r="41" spans="1:74" ht="12" customHeight="1" x14ac:dyDescent="0.35">
      <c r="A41" s="651" t="s">
        <v>1069</v>
      </c>
      <c r="B41" s="649" t="s">
        <v>1059</v>
      </c>
      <c r="C41" s="692">
        <v>1.6193599999999999</v>
      </c>
      <c r="D41" s="692">
        <v>1.7663409999999999</v>
      </c>
      <c r="E41" s="692">
        <v>2.4339580000000001</v>
      </c>
      <c r="F41" s="692">
        <v>2.7397119999999999</v>
      </c>
      <c r="G41" s="692">
        <v>3.0112100000000002</v>
      </c>
      <c r="H41" s="692">
        <v>3.0591110000000001</v>
      </c>
      <c r="I41" s="692">
        <v>3.14642</v>
      </c>
      <c r="J41" s="692">
        <v>3.0169000000000001</v>
      </c>
      <c r="K41" s="692">
        <v>2.6743329999999998</v>
      </c>
      <c r="L41" s="692">
        <v>2.391775</v>
      </c>
      <c r="M41" s="692">
        <v>1.9052819999999999</v>
      </c>
      <c r="N41" s="692">
        <v>1.7748729999999999</v>
      </c>
      <c r="O41" s="692">
        <v>1.9031979999999999</v>
      </c>
      <c r="P41" s="692">
        <v>2.0588739999999999</v>
      </c>
      <c r="Q41" s="692">
        <v>2.9142589999999999</v>
      </c>
      <c r="R41" s="692">
        <v>3.2449699999999999</v>
      </c>
      <c r="S41" s="692">
        <v>3.5487829999999998</v>
      </c>
      <c r="T41" s="692">
        <v>3.6040519999999998</v>
      </c>
      <c r="U41" s="692">
        <v>3.7601399999999998</v>
      </c>
      <c r="V41" s="692">
        <v>3.6113529999999998</v>
      </c>
      <c r="W41" s="692">
        <v>3.2049780000000001</v>
      </c>
      <c r="X41" s="692">
        <v>2.8325279999999999</v>
      </c>
      <c r="Y41" s="692">
        <v>2.2275529999999999</v>
      </c>
      <c r="Z41" s="692">
        <v>2.0467580000000001</v>
      </c>
      <c r="AA41" s="692">
        <v>2.3125369999999998</v>
      </c>
      <c r="AB41" s="692">
        <v>2.6227269999999998</v>
      </c>
      <c r="AC41" s="692">
        <v>3.4238569999999999</v>
      </c>
      <c r="AD41" s="692">
        <v>3.8157489999999998</v>
      </c>
      <c r="AE41" s="692">
        <v>4.2672980000000003</v>
      </c>
      <c r="AF41" s="692">
        <v>4.2690400000000004</v>
      </c>
      <c r="AG41" s="692">
        <v>4.4052759999999997</v>
      </c>
      <c r="AH41" s="692">
        <v>4.1985159999999997</v>
      </c>
      <c r="AI41" s="692">
        <v>3.7215020000000001</v>
      </c>
      <c r="AJ41" s="692">
        <v>3.3101419999999999</v>
      </c>
      <c r="AK41" s="692">
        <v>2.686766</v>
      </c>
      <c r="AL41" s="692">
        <v>2.4889700000000001</v>
      </c>
      <c r="AM41" s="692">
        <v>2.7425069999999998</v>
      </c>
      <c r="AN41" s="692">
        <v>2.9271959999999999</v>
      </c>
      <c r="AO41" s="692">
        <v>4.089194</v>
      </c>
      <c r="AP41" s="692">
        <v>4.5931100000000002</v>
      </c>
      <c r="AQ41" s="692">
        <v>5.0438660000000004</v>
      </c>
      <c r="AR41" s="692">
        <v>5.1112159999999998</v>
      </c>
      <c r="AS41" s="692">
        <v>5.2081759999999999</v>
      </c>
      <c r="AT41" s="692">
        <v>4.9440249999999999</v>
      </c>
      <c r="AU41" s="692">
        <v>4.3944210000000004</v>
      </c>
      <c r="AV41" s="692">
        <v>3.8538939999999999</v>
      </c>
      <c r="AW41" s="692">
        <v>3.263563</v>
      </c>
      <c r="AX41" s="692">
        <v>2.8533949999999999</v>
      </c>
      <c r="AY41" s="692">
        <v>3.3008220000000001</v>
      </c>
      <c r="AZ41" s="692">
        <v>3.6012050000000002</v>
      </c>
      <c r="BA41" s="692">
        <v>4.9046630000000002</v>
      </c>
      <c r="BB41" s="693">
        <v>5.4220930000000003</v>
      </c>
      <c r="BC41" s="693">
        <v>5.9260469999999996</v>
      </c>
      <c r="BD41" s="693">
        <v>5.9578600000000002</v>
      </c>
      <c r="BE41" s="693">
        <v>6.1188459999999996</v>
      </c>
      <c r="BF41" s="693">
        <v>5.8548020000000003</v>
      </c>
      <c r="BG41" s="693">
        <v>5.2032489999999996</v>
      </c>
      <c r="BH41" s="693">
        <v>4.6215970000000004</v>
      </c>
      <c r="BI41" s="693">
        <v>3.719023</v>
      </c>
      <c r="BJ41" s="693">
        <v>3.3978790000000001</v>
      </c>
      <c r="BK41" s="693">
        <v>3.6513339999999999</v>
      </c>
      <c r="BL41" s="693">
        <v>4.0081829999999998</v>
      </c>
      <c r="BM41" s="693">
        <v>5.4963639999999998</v>
      </c>
      <c r="BN41" s="693">
        <v>6.100619</v>
      </c>
      <c r="BO41" s="693">
        <v>6.6903709999999998</v>
      </c>
      <c r="BP41" s="693">
        <v>6.7454229999999997</v>
      </c>
      <c r="BQ41" s="693">
        <v>6.9486600000000003</v>
      </c>
      <c r="BR41" s="693">
        <v>6.6668560000000001</v>
      </c>
      <c r="BS41" s="693">
        <v>5.9396779999999998</v>
      </c>
      <c r="BT41" s="693">
        <v>5.2850010000000003</v>
      </c>
      <c r="BU41" s="693">
        <v>4.2581870000000004</v>
      </c>
      <c r="BV41" s="693">
        <v>3.8973719999999998</v>
      </c>
    </row>
    <row r="42" spans="1:74" ht="12" customHeight="1" x14ac:dyDescent="0.35">
      <c r="A42" s="651" t="s">
        <v>1070</v>
      </c>
      <c r="B42" s="649" t="s">
        <v>1071</v>
      </c>
      <c r="C42" s="692">
        <v>0.92057120000000003</v>
      </c>
      <c r="D42" s="692">
        <v>1.006591</v>
      </c>
      <c r="E42" s="692">
        <v>1.3933279999999999</v>
      </c>
      <c r="F42" s="692">
        <v>1.5921460000000001</v>
      </c>
      <c r="G42" s="692">
        <v>1.752683</v>
      </c>
      <c r="H42" s="692">
        <v>1.7880149999999999</v>
      </c>
      <c r="I42" s="692">
        <v>1.83369</v>
      </c>
      <c r="J42" s="692">
        <v>1.7563960000000001</v>
      </c>
      <c r="K42" s="692">
        <v>1.539126</v>
      </c>
      <c r="L42" s="692">
        <v>1.3854610000000001</v>
      </c>
      <c r="M42" s="692">
        <v>1.107985</v>
      </c>
      <c r="N42" s="692">
        <v>1.028886</v>
      </c>
      <c r="O42" s="692">
        <v>1.1065100000000001</v>
      </c>
      <c r="P42" s="692">
        <v>1.2049730000000001</v>
      </c>
      <c r="Q42" s="692">
        <v>1.727195</v>
      </c>
      <c r="R42" s="692">
        <v>1.934966</v>
      </c>
      <c r="S42" s="692">
        <v>2.129702</v>
      </c>
      <c r="T42" s="692">
        <v>2.1753990000000001</v>
      </c>
      <c r="U42" s="692">
        <v>2.2680699999999998</v>
      </c>
      <c r="V42" s="692">
        <v>2.1844619999999999</v>
      </c>
      <c r="W42" s="692">
        <v>1.9296489999999999</v>
      </c>
      <c r="X42" s="692">
        <v>1.697281</v>
      </c>
      <c r="Y42" s="692">
        <v>1.346193</v>
      </c>
      <c r="Z42" s="692">
        <v>1.2100599999999999</v>
      </c>
      <c r="AA42" s="692">
        <v>1.3852390000000001</v>
      </c>
      <c r="AB42" s="692">
        <v>1.5775539999999999</v>
      </c>
      <c r="AC42" s="692">
        <v>2.0491269999999999</v>
      </c>
      <c r="AD42" s="692">
        <v>2.3101419999999999</v>
      </c>
      <c r="AE42" s="692">
        <v>2.6096020000000002</v>
      </c>
      <c r="AF42" s="692">
        <v>2.6096300000000001</v>
      </c>
      <c r="AG42" s="692">
        <v>2.6801219999999999</v>
      </c>
      <c r="AH42" s="692">
        <v>2.5397470000000002</v>
      </c>
      <c r="AI42" s="692">
        <v>2.2414960000000002</v>
      </c>
      <c r="AJ42" s="692">
        <v>2.0077310000000002</v>
      </c>
      <c r="AK42" s="692">
        <v>1.656542</v>
      </c>
      <c r="AL42" s="692">
        <v>1.5118529999999999</v>
      </c>
      <c r="AM42" s="692">
        <v>1.668269</v>
      </c>
      <c r="AN42" s="692">
        <v>1.768305</v>
      </c>
      <c r="AO42" s="692">
        <v>2.4844520000000001</v>
      </c>
      <c r="AP42" s="692">
        <v>2.8215970000000001</v>
      </c>
      <c r="AQ42" s="692">
        <v>3.1168589999999998</v>
      </c>
      <c r="AR42" s="692">
        <v>3.165645</v>
      </c>
      <c r="AS42" s="692">
        <v>3.2021190000000002</v>
      </c>
      <c r="AT42" s="692">
        <v>3.012337</v>
      </c>
      <c r="AU42" s="692">
        <v>2.6659890000000002</v>
      </c>
      <c r="AV42" s="692">
        <v>2.3398940000000001</v>
      </c>
      <c r="AW42" s="692">
        <v>2.0693419999999998</v>
      </c>
      <c r="AX42" s="692">
        <v>1.739155</v>
      </c>
      <c r="AY42" s="692">
        <v>2.0847120000000001</v>
      </c>
      <c r="AZ42" s="692">
        <v>2.2685170000000001</v>
      </c>
      <c r="BA42" s="692">
        <v>3.0975760000000001</v>
      </c>
      <c r="BB42" s="693">
        <v>3.443527</v>
      </c>
      <c r="BC42" s="693">
        <v>3.7681529999999999</v>
      </c>
      <c r="BD42" s="693">
        <v>3.7975319999999999</v>
      </c>
      <c r="BE42" s="693">
        <v>3.8838059999999999</v>
      </c>
      <c r="BF42" s="693">
        <v>3.7127509999999999</v>
      </c>
      <c r="BG42" s="693">
        <v>3.2809200000000001</v>
      </c>
      <c r="BH42" s="693">
        <v>2.915845</v>
      </c>
      <c r="BI42" s="693">
        <v>2.3709539999999998</v>
      </c>
      <c r="BJ42" s="693">
        <v>2.1325099999999999</v>
      </c>
      <c r="BK42" s="693">
        <v>2.2864559999999998</v>
      </c>
      <c r="BL42" s="693">
        <v>2.5091700000000001</v>
      </c>
      <c r="BM42" s="693">
        <v>3.4617779999999998</v>
      </c>
      <c r="BN42" s="693">
        <v>3.8661970000000001</v>
      </c>
      <c r="BO42" s="693">
        <v>4.245692</v>
      </c>
      <c r="BP42" s="693">
        <v>4.2892060000000001</v>
      </c>
      <c r="BQ42" s="693">
        <v>4.4007969999999998</v>
      </c>
      <c r="BR42" s="693">
        <v>4.2183820000000001</v>
      </c>
      <c r="BS42" s="693">
        <v>3.7362320000000002</v>
      </c>
      <c r="BT42" s="693">
        <v>3.3247490000000002</v>
      </c>
      <c r="BU42" s="693">
        <v>2.7057980000000001</v>
      </c>
      <c r="BV42" s="693">
        <v>2.436887</v>
      </c>
    </row>
    <row r="43" spans="1:74" ht="12" customHeight="1" x14ac:dyDescent="0.35">
      <c r="A43" s="651" t="s">
        <v>1072</v>
      </c>
      <c r="B43" s="649" t="s">
        <v>1073</v>
      </c>
      <c r="C43" s="692">
        <v>0.55241600000000002</v>
      </c>
      <c r="D43" s="692">
        <v>0.60466540000000002</v>
      </c>
      <c r="E43" s="692">
        <v>0.81957259999999998</v>
      </c>
      <c r="F43" s="692">
        <v>0.90681849999999997</v>
      </c>
      <c r="G43" s="692">
        <v>0.99179779999999995</v>
      </c>
      <c r="H43" s="692">
        <v>1.003017</v>
      </c>
      <c r="I43" s="692">
        <v>1.035973</v>
      </c>
      <c r="J43" s="692">
        <v>0.99261509999999997</v>
      </c>
      <c r="K43" s="692">
        <v>0.89281999999999995</v>
      </c>
      <c r="L43" s="692">
        <v>0.78632239999999998</v>
      </c>
      <c r="M43" s="692">
        <v>0.62342390000000003</v>
      </c>
      <c r="N43" s="692">
        <v>0.58892520000000004</v>
      </c>
      <c r="O43" s="692">
        <v>0.62886059999999999</v>
      </c>
      <c r="P43" s="692">
        <v>0.67607969999999995</v>
      </c>
      <c r="Q43" s="692">
        <v>0.93292929999999996</v>
      </c>
      <c r="R43" s="692">
        <v>1.0323720000000001</v>
      </c>
      <c r="S43" s="692">
        <v>1.1104700000000001</v>
      </c>
      <c r="T43" s="692">
        <v>1.1181490000000001</v>
      </c>
      <c r="U43" s="692">
        <v>1.1713990000000001</v>
      </c>
      <c r="V43" s="692">
        <v>1.1160110000000001</v>
      </c>
      <c r="W43" s="692">
        <v>0.99412619999999996</v>
      </c>
      <c r="X43" s="692">
        <v>0.88061409999999996</v>
      </c>
      <c r="Y43" s="692">
        <v>0.68309390000000003</v>
      </c>
      <c r="Z43" s="692">
        <v>0.65746579999999999</v>
      </c>
      <c r="AA43" s="692">
        <v>0.73561200000000004</v>
      </c>
      <c r="AB43" s="692">
        <v>0.83321800000000001</v>
      </c>
      <c r="AC43" s="692">
        <v>1.0822529999999999</v>
      </c>
      <c r="AD43" s="692">
        <v>1.189365</v>
      </c>
      <c r="AE43" s="692">
        <v>1.3091489999999999</v>
      </c>
      <c r="AF43" s="692">
        <v>1.305048</v>
      </c>
      <c r="AG43" s="692">
        <v>1.355407</v>
      </c>
      <c r="AH43" s="692">
        <v>1.30088</v>
      </c>
      <c r="AI43" s="692">
        <v>1.1589929999999999</v>
      </c>
      <c r="AJ43" s="692">
        <v>1.0114350000000001</v>
      </c>
      <c r="AK43" s="692">
        <v>0.80431319999999995</v>
      </c>
      <c r="AL43" s="692">
        <v>0.77378610000000003</v>
      </c>
      <c r="AM43" s="692">
        <v>0.8594465</v>
      </c>
      <c r="AN43" s="692">
        <v>0.92978930000000004</v>
      </c>
      <c r="AO43" s="692">
        <v>1.2763709999999999</v>
      </c>
      <c r="AP43" s="692">
        <v>1.415878</v>
      </c>
      <c r="AQ43" s="692">
        <v>1.534565</v>
      </c>
      <c r="AR43" s="692">
        <v>1.5516209999999999</v>
      </c>
      <c r="AS43" s="692">
        <v>1.60178</v>
      </c>
      <c r="AT43" s="692">
        <v>1.5400180000000001</v>
      </c>
      <c r="AU43" s="692">
        <v>1.37446</v>
      </c>
      <c r="AV43" s="692">
        <v>1.195643</v>
      </c>
      <c r="AW43" s="692">
        <v>0.94725079999999995</v>
      </c>
      <c r="AX43" s="692">
        <v>0.89447049999999995</v>
      </c>
      <c r="AY43" s="692">
        <v>0.98460449999999999</v>
      </c>
      <c r="AZ43" s="692">
        <v>1.0843419999999999</v>
      </c>
      <c r="BA43" s="692">
        <v>1.4547650000000001</v>
      </c>
      <c r="BB43" s="693">
        <v>1.596519</v>
      </c>
      <c r="BC43" s="693">
        <v>1.7361439999999999</v>
      </c>
      <c r="BD43" s="693">
        <v>1.737719</v>
      </c>
      <c r="BE43" s="693">
        <v>1.7981279999999999</v>
      </c>
      <c r="BF43" s="693">
        <v>1.7184870000000001</v>
      </c>
      <c r="BG43" s="693">
        <v>1.5397650000000001</v>
      </c>
      <c r="BH43" s="693">
        <v>1.3574379999999999</v>
      </c>
      <c r="BI43" s="693">
        <v>1.0753649999999999</v>
      </c>
      <c r="BJ43" s="693">
        <v>1.0200739999999999</v>
      </c>
      <c r="BK43" s="693">
        <v>1.1054040000000001</v>
      </c>
      <c r="BL43" s="693">
        <v>1.2214959999999999</v>
      </c>
      <c r="BM43" s="693">
        <v>1.6432450000000001</v>
      </c>
      <c r="BN43" s="693">
        <v>1.8106279999999999</v>
      </c>
      <c r="BO43" s="693">
        <v>1.9773339999999999</v>
      </c>
      <c r="BP43" s="693">
        <v>1.9879640000000001</v>
      </c>
      <c r="BQ43" s="693">
        <v>2.0639660000000002</v>
      </c>
      <c r="BR43" s="693">
        <v>1.979347</v>
      </c>
      <c r="BS43" s="693">
        <v>1.779571</v>
      </c>
      <c r="BT43" s="693">
        <v>1.574184</v>
      </c>
      <c r="BU43" s="693">
        <v>1.2498990000000001</v>
      </c>
      <c r="BV43" s="693">
        <v>1.188358</v>
      </c>
    </row>
    <row r="44" spans="1:74" ht="12" customHeight="1" x14ac:dyDescent="0.35">
      <c r="A44" s="651" t="s">
        <v>1074</v>
      </c>
      <c r="B44" s="649" t="s">
        <v>1075</v>
      </c>
      <c r="C44" s="692">
        <v>0.14637259999999999</v>
      </c>
      <c r="D44" s="692">
        <v>0.15508440000000001</v>
      </c>
      <c r="E44" s="692">
        <v>0.22105710000000001</v>
      </c>
      <c r="F44" s="692">
        <v>0.24074670000000001</v>
      </c>
      <c r="G44" s="692">
        <v>0.26672879999999999</v>
      </c>
      <c r="H44" s="692">
        <v>0.26807880000000001</v>
      </c>
      <c r="I44" s="692">
        <v>0.27675689999999997</v>
      </c>
      <c r="J44" s="692">
        <v>0.26788869999999998</v>
      </c>
      <c r="K44" s="692">
        <v>0.24238750000000001</v>
      </c>
      <c r="L44" s="692">
        <v>0.21999179999999999</v>
      </c>
      <c r="M44" s="692">
        <v>0.1738731</v>
      </c>
      <c r="N44" s="692">
        <v>0.1570618</v>
      </c>
      <c r="O44" s="692">
        <v>0.1678277</v>
      </c>
      <c r="P44" s="692">
        <v>0.17782120000000001</v>
      </c>
      <c r="Q44" s="692">
        <v>0.25413439999999998</v>
      </c>
      <c r="R44" s="692">
        <v>0.2776324</v>
      </c>
      <c r="S44" s="692">
        <v>0.30861119999999997</v>
      </c>
      <c r="T44" s="692">
        <v>0.31050470000000002</v>
      </c>
      <c r="U44" s="692">
        <v>0.32067059999999997</v>
      </c>
      <c r="V44" s="692">
        <v>0.31087989999999999</v>
      </c>
      <c r="W44" s="692">
        <v>0.28120309999999998</v>
      </c>
      <c r="X44" s="692">
        <v>0.25463330000000001</v>
      </c>
      <c r="Y44" s="692">
        <v>0.19826640000000001</v>
      </c>
      <c r="Z44" s="692">
        <v>0.17923210000000001</v>
      </c>
      <c r="AA44" s="692">
        <v>0.191686</v>
      </c>
      <c r="AB44" s="692">
        <v>0.211955</v>
      </c>
      <c r="AC44" s="692">
        <v>0.29247689999999998</v>
      </c>
      <c r="AD44" s="692">
        <v>0.31624150000000001</v>
      </c>
      <c r="AE44" s="692">
        <v>0.34854689999999999</v>
      </c>
      <c r="AF44" s="692">
        <v>0.35436220000000002</v>
      </c>
      <c r="AG44" s="692">
        <v>0.36974659999999998</v>
      </c>
      <c r="AH44" s="692">
        <v>0.35788819999999999</v>
      </c>
      <c r="AI44" s="692">
        <v>0.32101289999999999</v>
      </c>
      <c r="AJ44" s="692">
        <v>0.29097630000000002</v>
      </c>
      <c r="AK44" s="692">
        <v>0.225911</v>
      </c>
      <c r="AL44" s="692">
        <v>0.20333090000000001</v>
      </c>
      <c r="AM44" s="692">
        <v>0.2147917</v>
      </c>
      <c r="AN44" s="692">
        <v>0.22910159999999999</v>
      </c>
      <c r="AO44" s="692">
        <v>0.32837110000000003</v>
      </c>
      <c r="AP44" s="692">
        <v>0.35563509999999998</v>
      </c>
      <c r="AQ44" s="692">
        <v>0.39244200000000001</v>
      </c>
      <c r="AR44" s="692">
        <v>0.39395029999999998</v>
      </c>
      <c r="AS44" s="692">
        <v>0.40427730000000001</v>
      </c>
      <c r="AT44" s="692">
        <v>0.3916694</v>
      </c>
      <c r="AU44" s="692">
        <v>0.35397200000000001</v>
      </c>
      <c r="AV44" s="692">
        <v>0.31835780000000002</v>
      </c>
      <c r="AW44" s="692">
        <v>0.24697089999999999</v>
      </c>
      <c r="AX44" s="692">
        <v>0.2197693</v>
      </c>
      <c r="AY44" s="692">
        <v>0.23150609999999999</v>
      </c>
      <c r="AZ44" s="692">
        <v>0.24834529999999999</v>
      </c>
      <c r="BA44" s="692">
        <v>0.35232160000000001</v>
      </c>
      <c r="BB44" s="693">
        <v>0.38204729999999998</v>
      </c>
      <c r="BC44" s="693">
        <v>0.42174970000000001</v>
      </c>
      <c r="BD44" s="693">
        <v>0.42260880000000001</v>
      </c>
      <c r="BE44" s="693">
        <v>0.43691219999999997</v>
      </c>
      <c r="BF44" s="693">
        <v>0.42356450000000001</v>
      </c>
      <c r="BG44" s="693">
        <v>0.38256430000000002</v>
      </c>
      <c r="BH44" s="693">
        <v>0.3483136</v>
      </c>
      <c r="BI44" s="693">
        <v>0.27270420000000001</v>
      </c>
      <c r="BJ44" s="693">
        <v>0.2452947</v>
      </c>
      <c r="BK44" s="693">
        <v>0.2594747</v>
      </c>
      <c r="BL44" s="693">
        <v>0.2775165</v>
      </c>
      <c r="BM44" s="693">
        <v>0.39134069999999999</v>
      </c>
      <c r="BN44" s="693">
        <v>0.42379440000000002</v>
      </c>
      <c r="BO44" s="693">
        <v>0.46734530000000002</v>
      </c>
      <c r="BP44" s="693">
        <v>0.46825299999999997</v>
      </c>
      <c r="BQ44" s="693">
        <v>0.48389729999999997</v>
      </c>
      <c r="BR44" s="693">
        <v>0.46912710000000002</v>
      </c>
      <c r="BS44" s="693">
        <v>0.42387599999999998</v>
      </c>
      <c r="BT44" s="693">
        <v>0.38606810000000003</v>
      </c>
      <c r="BU44" s="693">
        <v>0.30248920000000001</v>
      </c>
      <c r="BV44" s="693">
        <v>0.27212760000000003</v>
      </c>
    </row>
    <row r="45" spans="1:74" ht="12" customHeight="1" x14ac:dyDescent="0.35">
      <c r="A45" s="655" t="s">
        <v>1299</v>
      </c>
      <c r="B45" s="656" t="s">
        <v>1068</v>
      </c>
      <c r="C45" s="694">
        <v>2.8769175000000001E-2</v>
      </c>
      <c r="D45" s="694">
        <v>2.4469161999999999E-2</v>
      </c>
      <c r="E45" s="694">
        <v>2.868507E-2</v>
      </c>
      <c r="F45" s="694">
        <v>2.4666341000000001E-2</v>
      </c>
      <c r="G45" s="694">
        <v>2.1552182999999999E-2</v>
      </c>
      <c r="H45" s="694">
        <v>2.0091523E-2</v>
      </c>
      <c r="I45" s="694">
        <v>1.4932318E-2</v>
      </c>
      <c r="J45" s="694">
        <v>1.6232992000000002E-2</v>
      </c>
      <c r="K45" s="694">
        <v>1.7875393999999999E-2</v>
      </c>
      <c r="L45" s="694">
        <v>2.4262692999999998E-2</v>
      </c>
      <c r="M45" s="694">
        <v>2.4714481999999999E-2</v>
      </c>
      <c r="N45" s="694">
        <v>2.4774527000000001E-2</v>
      </c>
      <c r="O45" s="694">
        <v>2.8405357999999999E-2</v>
      </c>
      <c r="P45" s="694">
        <v>2.4497512999999999E-2</v>
      </c>
      <c r="Q45" s="694">
        <v>2.6753674000000002E-2</v>
      </c>
      <c r="R45" s="694">
        <v>2.7568711999999999E-2</v>
      </c>
      <c r="S45" s="694">
        <v>2.2717294999999998E-2</v>
      </c>
      <c r="T45" s="694">
        <v>1.9871056000000002E-2</v>
      </c>
      <c r="U45" s="694">
        <v>1.6318511000000001E-2</v>
      </c>
      <c r="V45" s="694">
        <v>1.4517265999999999E-2</v>
      </c>
      <c r="W45" s="694">
        <v>1.9251298999999999E-2</v>
      </c>
      <c r="X45" s="694">
        <v>2.5988107999999999E-2</v>
      </c>
      <c r="Y45" s="694">
        <v>2.4715491999999999E-2</v>
      </c>
      <c r="Z45" s="694">
        <v>2.7854396E-2</v>
      </c>
      <c r="AA45" s="694">
        <v>2.5998393000000002E-2</v>
      </c>
      <c r="AB45" s="694">
        <v>2.6587304999999999E-2</v>
      </c>
      <c r="AC45" s="694">
        <v>2.735663E-2</v>
      </c>
      <c r="AD45" s="694">
        <v>2.7643055E-2</v>
      </c>
      <c r="AE45" s="694">
        <v>2.5223595000000001E-2</v>
      </c>
      <c r="AF45" s="694">
        <v>7.6546333999999994E-2</v>
      </c>
      <c r="AG45" s="694">
        <v>8.0188123E-2</v>
      </c>
      <c r="AH45" s="694">
        <v>6.8687026999999998E-2</v>
      </c>
      <c r="AI45" s="694">
        <v>8.5498915999999994E-2</v>
      </c>
      <c r="AJ45" s="694">
        <v>0.107406076</v>
      </c>
      <c r="AK45" s="694">
        <v>0.120586766</v>
      </c>
      <c r="AL45" s="694">
        <v>0.132986664</v>
      </c>
      <c r="AM45" s="694">
        <v>0.107337365</v>
      </c>
      <c r="AN45" s="694">
        <v>0.110723366</v>
      </c>
      <c r="AO45" s="694">
        <v>9.0593187000000006E-2</v>
      </c>
      <c r="AP45" s="694">
        <v>9.7368211999999996E-2</v>
      </c>
      <c r="AQ45" s="694">
        <v>7.7622662999999995E-2</v>
      </c>
      <c r="AR45" s="694">
        <v>7.6619920999999994E-2</v>
      </c>
      <c r="AS45" s="694">
        <v>5.8677669000000002E-2</v>
      </c>
      <c r="AT45" s="694">
        <v>8.1886983999999996E-2</v>
      </c>
      <c r="AU45" s="694">
        <v>6.8101956000000005E-2</v>
      </c>
      <c r="AV45" s="694">
        <v>0.110665684</v>
      </c>
      <c r="AW45" s="694">
        <v>0.12659124399999999</v>
      </c>
      <c r="AX45" s="694">
        <v>0.13512387300000001</v>
      </c>
      <c r="AY45" s="694">
        <v>3.0369993000000001E-2</v>
      </c>
      <c r="AZ45" s="694">
        <v>2.5642000000000002E-2</v>
      </c>
      <c r="BA45" s="694">
        <v>2.76917E-2</v>
      </c>
      <c r="BB45" s="695">
        <v>2.6636900000000002E-2</v>
      </c>
      <c r="BC45" s="695">
        <v>2.4827100000000001E-2</v>
      </c>
      <c r="BD45" s="695">
        <v>2.2509299999999999E-2</v>
      </c>
      <c r="BE45" s="695">
        <v>2.0367799999999998E-2</v>
      </c>
      <c r="BF45" s="695">
        <v>1.9217399999999999E-2</v>
      </c>
      <c r="BG45" s="695">
        <v>2.0655300000000001E-2</v>
      </c>
      <c r="BH45" s="695">
        <v>2.5180399999999999E-2</v>
      </c>
      <c r="BI45" s="695">
        <v>2.5710500000000001E-2</v>
      </c>
      <c r="BJ45" s="695">
        <v>2.5987199999999998E-2</v>
      </c>
      <c r="BK45" s="695">
        <v>2.6266600000000001E-2</v>
      </c>
      <c r="BL45" s="695">
        <v>2.3531E-2</v>
      </c>
      <c r="BM45" s="695">
        <v>2.63276E-2</v>
      </c>
      <c r="BN45" s="695">
        <v>2.5851300000000001E-2</v>
      </c>
      <c r="BO45" s="695">
        <v>2.43366E-2</v>
      </c>
      <c r="BP45" s="695">
        <v>2.22194E-2</v>
      </c>
      <c r="BQ45" s="695">
        <v>2.0183300000000001E-2</v>
      </c>
      <c r="BR45" s="695">
        <v>1.9103200000000001E-2</v>
      </c>
      <c r="BS45" s="695">
        <v>2.0586500000000001E-2</v>
      </c>
      <c r="BT45" s="695">
        <v>2.5136100000000001E-2</v>
      </c>
      <c r="BU45" s="695">
        <v>2.56837E-2</v>
      </c>
      <c r="BV45" s="695">
        <v>2.5969800000000001E-2</v>
      </c>
    </row>
    <row r="46" spans="1:74" ht="12" customHeight="1" x14ac:dyDescent="0.35">
      <c r="A46" s="657"/>
      <c r="B46" s="646" t="s">
        <v>1076</v>
      </c>
      <c r="C46" s="646"/>
      <c r="D46" s="646"/>
      <c r="E46" s="646"/>
      <c r="F46" s="646"/>
      <c r="G46" s="646"/>
      <c r="H46" s="646"/>
      <c r="I46" s="646"/>
      <c r="J46" s="646"/>
      <c r="K46" s="646"/>
      <c r="L46" s="646"/>
      <c r="M46" s="646"/>
      <c r="N46" s="646"/>
      <c r="O46" s="646"/>
      <c r="P46" s="646"/>
      <c r="Q46" s="646"/>
      <c r="R46" s="658"/>
      <c r="S46" s="658"/>
      <c r="T46" s="658"/>
      <c r="U46" s="658"/>
      <c r="V46" s="658"/>
      <c r="W46" s="658"/>
      <c r="X46" s="658"/>
      <c r="Y46" s="658"/>
      <c r="Z46" s="658"/>
      <c r="AA46" s="658"/>
      <c r="AB46" s="658"/>
      <c r="AC46" s="658"/>
      <c r="AD46" s="658"/>
      <c r="AE46" s="658"/>
      <c r="AF46" s="658"/>
      <c r="AG46" s="658"/>
      <c r="AH46" s="658"/>
      <c r="AI46" s="658"/>
      <c r="AJ46" s="658"/>
      <c r="AK46" s="658"/>
      <c r="AL46" s="658"/>
      <c r="AM46" s="658"/>
      <c r="AN46" s="658"/>
      <c r="AO46" s="658"/>
      <c r="AP46" s="658"/>
      <c r="AQ46" s="658"/>
      <c r="AR46" s="658"/>
      <c r="AS46" s="658"/>
      <c r="AT46" s="658"/>
      <c r="AU46" s="658"/>
      <c r="AV46" s="658"/>
      <c r="AW46" s="658"/>
      <c r="AX46" s="658"/>
      <c r="AY46" s="658"/>
      <c r="AZ46" s="658"/>
      <c r="BA46" s="658"/>
      <c r="BB46" s="658"/>
      <c r="BC46" s="658"/>
      <c r="BD46" s="667"/>
      <c r="BE46" s="667"/>
      <c r="BF46" s="667"/>
      <c r="BG46" s="667"/>
      <c r="BH46" s="658"/>
      <c r="BI46" s="658"/>
      <c r="BJ46" s="658"/>
      <c r="BK46" s="658"/>
      <c r="BL46" s="658"/>
      <c r="BM46" s="658"/>
      <c r="BN46" s="658"/>
      <c r="BO46" s="658"/>
      <c r="BP46" s="658"/>
      <c r="BQ46" s="658"/>
      <c r="BR46" s="658"/>
      <c r="BS46" s="658"/>
      <c r="BT46" s="658"/>
      <c r="BU46" s="658"/>
      <c r="BV46" s="658"/>
    </row>
    <row r="47" spans="1:74" ht="12" customHeight="1" x14ac:dyDescent="0.35">
      <c r="A47" s="657"/>
      <c r="B47" s="646" t="s">
        <v>1077</v>
      </c>
      <c r="C47" s="646"/>
      <c r="D47" s="646"/>
      <c r="E47" s="646"/>
      <c r="F47" s="646"/>
      <c r="G47" s="646"/>
      <c r="H47" s="646"/>
      <c r="I47" s="646"/>
      <c r="J47" s="646"/>
      <c r="K47" s="646"/>
      <c r="L47" s="646"/>
      <c r="M47" s="646"/>
      <c r="N47" s="646"/>
      <c r="O47" s="646"/>
      <c r="P47" s="646"/>
      <c r="Q47" s="646"/>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8"/>
      <c r="AY47" s="658"/>
      <c r="AZ47" s="658"/>
      <c r="BA47" s="658"/>
      <c r="BB47" s="658"/>
      <c r="BC47" s="658"/>
      <c r="BD47" s="667"/>
      <c r="BE47" s="667"/>
      <c r="BF47" s="667"/>
      <c r="BG47" s="658"/>
      <c r="BH47" s="658"/>
      <c r="BI47" s="658"/>
      <c r="BJ47" s="658"/>
      <c r="BK47" s="658"/>
      <c r="BL47" s="658"/>
      <c r="BM47" s="658"/>
      <c r="BN47" s="658"/>
      <c r="BO47" s="658"/>
      <c r="BP47" s="658"/>
      <c r="BQ47" s="658"/>
      <c r="BR47" s="658"/>
      <c r="BS47" s="658"/>
      <c r="BT47" s="658"/>
      <c r="BU47" s="658"/>
      <c r="BV47" s="658"/>
    </row>
    <row r="48" spans="1:74" ht="12" customHeight="1" x14ac:dyDescent="0.35">
      <c r="A48" s="657"/>
      <c r="B48" s="823" t="s">
        <v>1357</v>
      </c>
      <c r="C48" s="824"/>
      <c r="D48" s="824"/>
      <c r="E48" s="824"/>
      <c r="F48" s="824"/>
      <c r="G48" s="824"/>
      <c r="H48" s="824"/>
      <c r="I48" s="824"/>
      <c r="J48" s="824"/>
      <c r="K48" s="824"/>
      <c r="L48" s="824"/>
      <c r="M48" s="824"/>
      <c r="N48" s="824"/>
      <c r="O48" s="824"/>
      <c r="P48" s="824"/>
      <c r="Q48" s="824"/>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67"/>
      <c r="BE48" s="667"/>
      <c r="BF48" s="667"/>
      <c r="BG48" s="658"/>
      <c r="BH48" s="658"/>
      <c r="BI48" s="658"/>
      <c r="BJ48" s="658"/>
      <c r="BK48" s="658"/>
      <c r="BL48" s="658"/>
      <c r="BM48" s="658"/>
      <c r="BN48" s="658"/>
      <c r="BO48" s="658"/>
      <c r="BP48" s="658"/>
      <c r="BQ48" s="658"/>
      <c r="BR48" s="658"/>
      <c r="BS48" s="658"/>
      <c r="BT48" s="658"/>
      <c r="BU48" s="658"/>
      <c r="BV48" s="658"/>
    </row>
    <row r="49" spans="1:74" ht="12" customHeight="1" x14ac:dyDescent="0.35">
      <c r="A49" s="657"/>
      <c r="B49" s="824"/>
      <c r="C49" s="824"/>
      <c r="D49" s="824"/>
      <c r="E49" s="824"/>
      <c r="F49" s="824"/>
      <c r="G49" s="824"/>
      <c r="H49" s="824"/>
      <c r="I49" s="824"/>
      <c r="J49" s="824"/>
      <c r="K49" s="824"/>
      <c r="L49" s="824"/>
      <c r="M49" s="824"/>
      <c r="N49" s="824"/>
      <c r="O49" s="824"/>
      <c r="P49" s="824"/>
      <c r="Q49" s="824"/>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8"/>
      <c r="AU49" s="658"/>
      <c r="AV49" s="658"/>
      <c r="AW49" s="658"/>
      <c r="AX49" s="658"/>
      <c r="AY49" s="658"/>
      <c r="AZ49" s="658"/>
      <c r="BA49" s="658"/>
      <c r="BB49" s="658"/>
      <c r="BC49" s="658"/>
      <c r="BD49" s="667"/>
      <c r="BE49" s="667"/>
      <c r="BF49" s="667"/>
      <c r="BG49" s="658"/>
      <c r="BH49" s="658"/>
      <c r="BI49" s="658"/>
      <c r="BJ49" s="658"/>
      <c r="BK49" s="658"/>
      <c r="BL49" s="658"/>
      <c r="BM49" s="658"/>
      <c r="BN49" s="658"/>
      <c r="BO49" s="658"/>
      <c r="BP49" s="658"/>
      <c r="BQ49" s="658"/>
      <c r="BR49" s="658"/>
      <c r="BS49" s="658"/>
      <c r="BT49" s="658"/>
      <c r="BU49" s="658"/>
      <c r="BV49" s="658"/>
    </row>
    <row r="50" spans="1:74" ht="12" customHeight="1" x14ac:dyDescent="0.35">
      <c r="A50" s="657"/>
      <c r="B50" s="646" t="s">
        <v>1078</v>
      </c>
      <c r="C50" s="646"/>
      <c r="D50" s="646"/>
      <c r="E50" s="646"/>
      <c r="F50" s="646"/>
      <c r="G50" s="646"/>
      <c r="H50" s="646"/>
      <c r="I50" s="646"/>
      <c r="J50" s="646"/>
      <c r="K50" s="646"/>
      <c r="L50" s="646"/>
      <c r="M50" s="646"/>
      <c r="N50" s="646"/>
      <c r="O50" s="646"/>
      <c r="P50" s="646"/>
      <c r="Q50" s="646"/>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8"/>
      <c r="AR50" s="658"/>
      <c r="AS50" s="658"/>
      <c r="AT50" s="658"/>
      <c r="AU50" s="658"/>
      <c r="AV50" s="658"/>
      <c r="AW50" s="658"/>
      <c r="AX50" s="658"/>
      <c r="AY50" s="658"/>
      <c r="AZ50" s="658"/>
      <c r="BA50" s="658"/>
      <c r="BB50" s="658"/>
      <c r="BC50" s="658"/>
      <c r="BD50" s="667"/>
      <c r="BE50" s="667"/>
      <c r="BF50" s="667"/>
      <c r="BG50" s="658"/>
      <c r="BH50" s="658"/>
      <c r="BI50" s="658"/>
      <c r="BJ50" s="658"/>
      <c r="BK50" s="658"/>
      <c r="BL50" s="658"/>
      <c r="BM50" s="658"/>
      <c r="BN50" s="658"/>
      <c r="BO50" s="658"/>
      <c r="BP50" s="658"/>
      <c r="BQ50" s="658"/>
      <c r="BR50" s="658"/>
      <c r="BS50" s="658"/>
      <c r="BT50" s="658"/>
      <c r="BU50" s="658"/>
      <c r="BV50" s="658"/>
    </row>
    <row r="51" spans="1:74" ht="12" customHeight="1" x14ac:dyDescent="0.35">
      <c r="A51" s="657"/>
      <c r="B51" s="754" t="s">
        <v>808</v>
      </c>
      <c r="C51" s="755"/>
      <c r="D51" s="755"/>
      <c r="E51" s="755"/>
      <c r="F51" s="755"/>
      <c r="G51" s="755"/>
      <c r="H51" s="755"/>
      <c r="I51" s="755"/>
      <c r="J51" s="755"/>
      <c r="K51" s="755"/>
      <c r="L51" s="755"/>
      <c r="M51" s="755"/>
      <c r="N51" s="755"/>
      <c r="O51" s="755"/>
      <c r="P51" s="755"/>
      <c r="Q51" s="755"/>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8"/>
      <c r="AY51" s="658"/>
      <c r="AZ51" s="658"/>
      <c r="BA51" s="658"/>
      <c r="BB51" s="658"/>
      <c r="BC51" s="658"/>
      <c r="BD51" s="667"/>
      <c r="BE51" s="667"/>
      <c r="BF51" s="667"/>
      <c r="BG51" s="658"/>
      <c r="BH51" s="658"/>
      <c r="BI51" s="658"/>
      <c r="BJ51" s="658"/>
      <c r="BK51" s="658"/>
      <c r="BL51" s="658"/>
      <c r="BM51" s="658"/>
      <c r="BN51" s="658"/>
      <c r="BO51" s="658"/>
      <c r="BP51" s="658"/>
      <c r="BQ51" s="658"/>
      <c r="BR51" s="658"/>
      <c r="BS51" s="658"/>
      <c r="BT51" s="658"/>
      <c r="BU51" s="658"/>
      <c r="BV51" s="658"/>
    </row>
    <row r="52" spans="1:74" ht="12" customHeight="1" x14ac:dyDescent="0.35">
      <c r="A52" s="651"/>
      <c r="B52" s="825" t="str">
        <f>"Notes: "&amp;"EIA completed modeling and analysis for this report on " &amp;Dates!D2&amp;"."</f>
        <v>Notes: EIA completed modeling and analysis for this report on Thursday April 7, 2022.</v>
      </c>
      <c r="C52" s="755"/>
      <c r="D52" s="755"/>
      <c r="E52" s="755"/>
      <c r="F52" s="755"/>
      <c r="G52" s="755"/>
      <c r="H52" s="755"/>
      <c r="I52" s="755"/>
      <c r="J52" s="755"/>
      <c r="K52" s="755"/>
      <c r="L52" s="755"/>
      <c r="M52" s="755"/>
      <c r="N52" s="755"/>
      <c r="O52" s="755"/>
      <c r="P52" s="755"/>
      <c r="Q52" s="755"/>
    </row>
    <row r="53" spans="1:74" ht="12" customHeight="1" x14ac:dyDescent="0.35">
      <c r="A53" s="651"/>
      <c r="B53" s="748" t="s">
        <v>351</v>
      </c>
      <c r="C53" s="755"/>
      <c r="D53" s="755"/>
      <c r="E53" s="755"/>
      <c r="F53" s="755"/>
      <c r="G53" s="755"/>
      <c r="H53" s="755"/>
      <c r="I53" s="755"/>
      <c r="J53" s="755"/>
      <c r="K53" s="755"/>
      <c r="L53" s="755"/>
      <c r="M53" s="755"/>
      <c r="N53" s="755"/>
      <c r="O53" s="755"/>
      <c r="P53" s="755"/>
      <c r="Q53" s="755"/>
    </row>
    <row r="54" spans="1:74" ht="12" customHeight="1" x14ac:dyDescent="0.35">
      <c r="A54" s="651"/>
      <c r="B54" s="646" t="s">
        <v>1079</v>
      </c>
      <c r="C54" s="646"/>
      <c r="D54" s="646"/>
      <c r="E54" s="646"/>
      <c r="F54" s="646"/>
      <c r="G54" s="646"/>
      <c r="H54" s="646"/>
      <c r="I54" s="646"/>
      <c r="J54" s="646"/>
      <c r="K54" s="646"/>
      <c r="L54" s="646"/>
      <c r="M54" s="646"/>
      <c r="N54" s="646"/>
      <c r="O54" s="646"/>
      <c r="P54" s="646"/>
      <c r="Q54" s="646"/>
    </row>
    <row r="55" spans="1:74" ht="12" customHeight="1" x14ac:dyDescent="0.35">
      <c r="A55" s="651"/>
      <c r="B55" s="646" t="s">
        <v>831</v>
      </c>
      <c r="C55" s="646"/>
      <c r="D55" s="646"/>
      <c r="E55" s="646"/>
      <c r="F55" s="646"/>
      <c r="G55" s="646"/>
      <c r="H55" s="646"/>
      <c r="I55" s="646"/>
      <c r="J55" s="646"/>
      <c r="K55" s="646"/>
      <c r="L55" s="646"/>
      <c r="M55" s="646"/>
      <c r="N55" s="646"/>
      <c r="O55" s="646"/>
      <c r="P55" s="646"/>
      <c r="Q55" s="646"/>
    </row>
    <row r="56" spans="1:74" ht="12" customHeight="1" x14ac:dyDescent="0.35">
      <c r="A56" s="651"/>
      <c r="B56" s="763" t="s">
        <v>1362</v>
      </c>
      <c r="C56" s="734"/>
      <c r="D56" s="734"/>
      <c r="E56" s="734"/>
      <c r="F56" s="734"/>
      <c r="G56" s="734"/>
      <c r="H56" s="734"/>
      <c r="I56" s="734"/>
      <c r="J56" s="734"/>
      <c r="K56" s="734"/>
      <c r="L56" s="734"/>
      <c r="M56" s="734"/>
      <c r="N56" s="734"/>
      <c r="O56" s="734"/>
      <c r="P56" s="734"/>
      <c r="Q56" s="734"/>
    </row>
  </sheetData>
  <mergeCells count="12">
    <mergeCell ref="B56:Q56"/>
    <mergeCell ref="B48:Q49"/>
    <mergeCell ref="B52:Q52"/>
    <mergeCell ref="B53:Q53"/>
    <mergeCell ref="A1:A2"/>
    <mergeCell ref="B51:Q51"/>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Q45" transitionEvaluation="1" transitionEntry="1" codeName="Sheet6">
    <pageSetUpPr fitToPage="1"/>
  </sheetPr>
  <dimension ref="A1:BV160"/>
  <sheetViews>
    <sheetView showGridLines="0" workbookViewId="0">
      <pane xSplit="2" ySplit="4" topLeftCell="Q45" activePane="bottomRight" state="frozen"/>
      <selection activeCell="BF1" sqref="BF1"/>
      <selection pane="topRight" activeCell="BF1" sqref="BF1"/>
      <selection pane="bottomLeft" activeCell="BF1" sqref="BF1"/>
      <selection pane="bottomRight" activeCell="B79" sqref="B79:Q79"/>
    </sheetView>
  </sheetViews>
  <sheetFormatPr defaultColWidth="9.54296875" defaultRowHeight="10.5" x14ac:dyDescent="0.25"/>
  <cols>
    <col min="1" max="1" width="8.453125" style="135" customWidth="1"/>
    <col min="2" max="2" width="42.54296875" style="135" customWidth="1"/>
    <col min="3" max="50" width="7.453125" style="135" customWidth="1"/>
    <col min="51" max="55" width="7.453125" style="328" customWidth="1"/>
    <col min="56" max="58" width="7.453125" style="623" customWidth="1"/>
    <col min="59" max="62" width="7.453125" style="328" customWidth="1"/>
    <col min="63" max="74" width="7.453125" style="135" customWidth="1"/>
    <col min="75" max="16384" width="9.54296875" style="135"/>
  </cols>
  <sheetData>
    <row r="1" spans="1:74" ht="13.4" customHeight="1" x14ac:dyDescent="0.3">
      <c r="A1" s="758" t="s">
        <v>792</v>
      </c>
      <c r="B1" s="829" t="s">
        <v>1100</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252"/>
    </row>
    <row r="2" spans="1:74" s="47" customFormat="1" ht="12.5" x14ac:dyDescent="0.25">
      <c r="A2" s="759"/>
      <c r="B2" s="486" t="str">
        <f>"U.S. Energy Information Administration  |  Short-Term Energy Outlook  - "&amp;Dates!D1</f>
        <v>U.S. Energy Information Administration  |  Short-Term Energy Outlook  - April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3" x14ac:dyDescent="0.3">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40"/>
      <c r="B5" s="136" t="s">
        <v>788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24"/>
      <c r="BE5" s="624"/>
      <c r="BF5" s="624"/>
      <c r="BG5" s="624"/>
      <c r="BH5" s="624"/>
      <c r="BI5" s="624"/>
      <c r="BJ5" s="377"/>
      <c r="BK5" s="377"/>
      <c r="BL5" s="377"/>
      <c r="BM5" s="377"/>
      <c r="BN5" s="377"/>
      <c r="BO5" s="377"/>
      <c r="BP5" s="377"/>
      <c r="BQ5" s="377"/>
      <c r="BR5" s="377"/>
      <c r="BS5" s="377"/>
      <c r="BT5" s="377"/>
      <c r="BU5" s="377"/>
      <c r="BV5" s="377"/>
    </row>
    <row r="6" spans="1:74" ht="11.15" customHeight="1" x14ac:dyDescent="0.2">
      <c r="A6" s="140"/>
      <c r="B6" s="36" t="s">
        <v>553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5" customHeight="1" x14ac:dyDescent="0.25">
      <c r="A7" s="140" t="s">
        <v>554</v>
      </c>
      <c r="B7" s="39" t="s">
        <v>1096</v>
      </c>
      <c r="C7" s="232">
        <v>18436.261999999999</v>
      </c>
      <c r="D7" s="232">
        <v>18436.261999999999</v>
      </c>
      <c r="E7" s="232">
        <v>18436.261999999999</v>
      </c>
      <c r="F7" s="232">
        <v>18590.004000000001</v>
      </c>
      <c r="G7" s="232">
        <v>18590.004000000001</v>
      </c>
      <c r="H7" s="232">
        <v>18590.004000000001</v>
      </c>
      <c r="I7" s="232">
        <v>18679.598999999998</v>
      </c>
      <c r="J7" s="232">
        <v>18679.598999999998</v>
      </c>
      <c r="K7" s="232">
        <v>18679.598999999998</v>
      </c>
      <c r="L7" s="232">
        <v>18721.280999999999</v>
      </c>
      <c r="M7" s="232">
        <v>18721.280999999999</v>
      </c>
      <c r="N7" s="232">
        <v>18721.280999999999</v>
      </c>
      <c r="O7" s="232">
        <v>18833.195</v>
      </c>
      <c r="P7" s="232">
        <v>18833.195</v>
      </c>
      <c r="Q7" s="232">
        <v>18833.195</v>
      </c>
      <c r="R7" s="232">
        <v>18982.527999999998</v>
      </c>
      <c r="S7" s="232">
        <v>18982.527999999998</v>
      </c>
      <c r="T7" s="232">
        <v>18982.527999999998</v>
      </c>
      <c r="U7" s="232">
        <v>19112.652999999998</v>
      </c>
      <c r="V7" s="232">
        <v>19112.652999999998</v>
      </c>
      <c r="W7" s="232">
        <v>19112.652999999998</v>
      </c>
      <c r="X7" s="232">
        <v>19202.310000000001</v>
      </c>
      <c r="Y7" s="232">
        <v>19202.310000000001</v>
      </c>
      <c r="Z7" s="232">
        <v>19202.310000000001</v>
      </c>
      <c r="AA7" s="232">
        <v>18951.991999999998</v>
      </c>
      <c r="AB7" s="232">
        <v>18951.991999999998</v>
      </c>
      <c r="AC7" s="232">
        <v>18951.991999999998</v>
      </c>
      <c r="AD7" s="232">
        <v>17258.205000000002</v>
      </c>
      <c r="AE7" s="232">
        <v>17258.205000000002</v>
      </c>
      <c r="AF7" s="232">
        <v>17258.205000000002</v>
      </c>
      <c r="AG7" s="232">
        <v>18560.774000000001</v>
      </c>
      <c r="AH7" s="232">
        <v>18560.774000000001</v>
      </c>
      <c r="AI7" s="232">
        <v>18560.774000000001</v>
      </c>
      <c r="AJ7" s="232">
        <v>18767.777999999998</v>
      </c>
      <c r="AK7" s="232">
        <v>18767.777999999998</v>
      </c>
      <c r="AL7" s="232">
        <v>18767.777999999998</v>
      </c>
      <c r="AM7" s="232">
        <v>19055.654999999999</v>
      </c>
      <c r="AN7" s="232">
        <v>19055.654999999999</v>
      </c>
      <c r="AO7" s="232">
        <v>19055.654999999999</v>
      </c>
      <c r="AP7" s="232">
        <v>19368.310000000001</v>
      </c>
      <c r="AQ7" s="232">
        <v>19368.310000000001</v>
      </c>
      <c r="AR7" s="232">
        <v>19368.310000000001</v>
      </c>
      <c r="AS7" s="232">
        <v>19478.893</v>
      </c>
      <c r="AT7" s="232">
        <v>19478.893</v>
      </c>
      <c r="AU7" s="232">
        <v>19478.893</v>
      </c>
      <c r="AV7" s="232">
        <v>19810.572</v>
      </c>
      <c r="AW7" s="232">
        <v>19810.572</v>
      </c>
      <c r="AX7" s="232">
        <v>19810.572</v>
      </c>
      <c r="AY7" s="232">
        <v>19821.546666999999</v>
      </c>
      <c r="AZ7" s="232">
        <v>19848.614000000001</v>
      </c>
      <c r="BA7" s="232">
        <v>19888.629333000001</v>
      </c>
      <c r="BB7" s="305">
        <v>19960.759999999998</v>
      </c>
      <c r="BC7" s="305">
        <v>20012.3</v>
      </c>
      <c r="BD7" s="305">
        <v>20062.41</v>
      </c>
      <c r="BE7" s="305">
        <v>20105.93</v>
      </c>
      <c r="BF7" s="305">
        <v>20157.060000000001</v>
      </c>
      <c r="BG7" s="305">
        <v>20210.62</v>
      </c>
      <c r="BH7" s="305">
        <v>20273.580000000002</v>
      </c>
      <c r="BI7" s="305">
        <v>20326.8</v>
      </c>
      <c r="BJ7" s="305">
        <v>20377.23</v>
      </c>
      <c r="BK7" s="305">
        <v>20417.87</v>
      </c>
      <c r="BL7" s="305">
        <v>20468</v>
      </c>
      <c r="BM7" s="305">
        <v>20520.59</v>
      </c>
      <c r="BN7" s="305">
        <v>20578.580000000002</v>
      </c>
      <c r="BO7" s="305">
        <v>20633.93</v>
      </c>
      <c r="BP7" s="305">
        <v>20689.560000000001</v>
      </c>
      <c r="BQ7" s="305">
        <v>20745.38</v>
      </c>
      <c r="BR7" s="305">
        <v>20801.64</v>
      </c>
      <c r="BS7" s="305">
        <v>20858.25</v>
      </c>
      <c r="BT7" s="305">
        <v>20918.02</v>
      </c>
      <c r="BU7" s="305">
        <v>20973.21</v>
      </c>
      <c r="BV7" s="305">
        <v>21026.63</v>
      </c>
    </row>
    <row r="8" spans="1:74" ht="11.15" customHeight="1" x14ac:dyDescent="0.25">
      <c r="A8" s="140"/>
      <c r="B8" s="36" t="s">
        <v>813</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305"/>
      <c r="BC8" s="305"/>
      <c r="BD8" s="305"/>
      <c r="BE8" s="305"/>
      <c r="BF8" s="305"/>
      <c r="BG8" s="305"/>
      <c r="BH8" s="305"/>
      <c r="BI8" s="305"/>
      <c r="BJ8" s="305"/>
      <c r="BK8" s="305"/>
      <c r="BL8" s="305"/>
      <c r="BM8" s="305"/>
      <c r="BN8" s="305"/>
      <c r="BO8" s="305"/>
      <c r="BP8" s="305"/>
      <c r="BQ8" s="305"/>
      <c r="BR8" s="305"/>
      <c r="BS8" s="305"/>
      <c r="BT8" s="305"/>
      <c r="BU8" s="305"/>
      <c r="BV8" s="305"/>
    </row>
    <row r="9" spans="1:74" ht="11.15" customHeight="1" x14ac:dyDescent="0.25">
      <c r="A9" s="140" t="s">
        <v>814</v>
      </c>
      <c r="B9" s="39" t="s">
        <v>1096</v>
      </c>
      <c r="C9" s="232">
        <v>12687.7</v>
      </c>
      <c r="D9" s="232">
        <v>12696.1</v>
      </c>
      <c r="E9" s="232">
        <v>12739.1</v>
      </c>
      <c r="F9" s="232">
        <v>12786</v>
      </c>
      <c r="G9" s="232">
        <v>12821</v>
      </c>
      <c r="H9" s="232">
        <v>12842.2</v>
      </c>
      <c r="I9" s="232">
        <v>12878</v>
      </c>
      <c r="J9" s="232">
        <v>12918.1</v>
      </c>
      <c r="K9" s="232">
        <v>12905.7</v>
      </c>
      <c r="L9" s="232">
        <v>12960.5</v>
      </c>
      <c r="M9" s="232">
        <v>13014</v>
      </c>
      <c r="N9" s="232">
        <v>12892</v>
      </c>
      <c r="O9" s="232">
        <v>12948.5</v>
      </c>
      <c r="P9" s="232">
        <v>12948.2</v>
      </c>
      <c r="Q9" s="232">
        <v>13028.8</v>
      </c>
      <c r="R9" s="232">
        <v>13055.6</v>
      </c>
      <c r="S9" s="232">
        <v>13086.5</v>
      </c>
      <c r="T9" s="232">
        <v>13124.2</v>
      </c>
      <c r="U9" s="232">
        <v>13161.9</v>
      </c>
      <c r="V9" s="232">
        <v>13199.4</v>
      </c>
      <c r="W9" s="232">
        <v>13215.4</v>
      </c>
      <c r="X9" s="232">
        <v>13223.1</v>
      </c>
      <c r="Y9" s="232">
        <v>13266.6</v>
      </c>
      <c r="Z9" s="232">
        <v>13257.2</v>
      </c>
      <c r="AA9" s="232">
        <v>13307.3</v>
      </c>
      <c r="AB9" s="232">
        <v>13313.2</v>
      </c>
      <c r="AC9" s="232">
        <v>12422.9</v>
      </c>
      <c r="AD9" s="232">
        <v>10910.6</v>
      </c>
      <c r="AE9" s="232">
        <v>11833</v>
      </c>
      <c r="AF9" s="232">
        <v>12525.6</v>
      </c>
      <c r="AG9" s="232">
        <v>12706.4</v>
      </c>
      <c r="AH9" s="232">
        <v>12793.5</v>
      </c>
      <c r="AI9" s="232">
        <v>12962.5</v>
      </c>
      <c r="AJ9" s="232">
        <v>13015.6</v>
      </c>
      <c r="AK9" s="232">
        <v>12943.5</v>
      </c>
      <c r="AL9" s="232">
        <v>12824.6</v>
      </c>
      <c r="AM9" s="232">
        <v>13201.3</v>
      </c>
      <c r="AN9" s="232">
        <v>13025.4</v>
      </c>
      <c r="AO9" s="232">
        <v>13621.3</v>
      </c>
      <c r="AP9" s="232">
        <v>13684</v>
      </c>
      <c r="AQ9" s="232">
        <v>13616.2</v>
      </c>
      <c r="AR9" s="232">
        <v>13696.6</v>
      </c>
      <c r="AS9" s="232">
        <v>13653.8</v>
      </c>
      <c r="AT9" s="232">
        <v>13753.5</v>
      </c>
      <c r="AU9" s="232">
        <v>13789.9</v>
      </c>
      <c r="AV9" s="232">
        <v>13898.8</v>
      </c>
      <c r="AW9" s="232">
        <v>13897.4</v>
      </c>
      <c r="AX9" s="232">
        <v>13714.1</v>
      </c>
      <c r="AY9" s="232">
        <v>13918.9</v>
      </c>
      <c r="AZ9" s="232">
        <v>13928.377555999999</v>
      </c>
      <c r="BA9" s="232">
        <v>13958.136221999999</v>
      </c>
      <c r="BB9" s="305">
        <v>13994.65</v>
      </c>
      <c r="BC9" s="305">
        <v>14018.33</v>
      </c>
      <c r="BD9" s="305">
        <v>14036.29</v>
      </c>
      <c r="BE9" s="305">
        <v>14035.09</v>
      </c>
      <c r="BF9" s="305">
        <v>14051.73</v>
      </c>
      <c r="BG9" s="305">
        <v>14072.73</v>
      </c>
      <c r="BH9" s="305">
        <v>14102.68</v>
      </c>
      <c r="BI9" s="305">
        <v>14129.03</v>
      </c>
      <c r="BJ9" s="305">
        <v>14156.33</v>
      </c>
      <c r="BK9" s="305">
        <v>14181.61</v>
      </c>
      <c r="BL9" s="305">
        <v>14213.05</v>
      </c>
      <c r="BM9" s="305">
        <v>14247.68</v>
      </c>
      <c r="BN9" s="305">
        <v>14288.72</v>
      </c>
      <c r="BO9" s="305">
        <v>14327.28</v>
      </c>
      <c r="BP9" s="305">
        <v>14366.6</v>
      </c>
      <c r="BQ9" s="305">
        <v>14406.4</v>
      </c>
      <c r="BR9" s="305">
        <v>14447.44</v>
      </c>
      <c r="BS9" s="305">
        <v>14489.42</v>
      </c>
      <c r="BT9" s="305">
        <v>14533.69</v>
      </c>
      <c r="BU9" s="305">
        <v>14576.6</v>
      </c>
      <c r="BV9" s="305">
        <v>14619.49</v>
      </c>
    </row>
    <row r="10" spans="1:74" ht="11.15" customHeight="1" x14ac:dyDescent="0.25">
      <c r="A10" s="140"/>
      <c r="B10" s="674" t="s">
        <v>1101</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323"/>
      <c r="BC10" s="323"/>
      <c r="BD10" s="323"/>
      <c r="BE10" s="323"/>
      <c r="BF10" s="323"/>
      <c r="BG10" s="323"/>
      <c r="BH10" s="323"/>
      <c r="BI10" s="323"/>
      <c r="BJ10" s="323"/>
      <c r="BK10" s="323"/>
      <c r="BL10" s="323"/>
      <c r="BM10" s="323"/>
      <c r="BN10" s="323"/>
      <c r="BO10" s="323"/>
      <c r="BP10" s="323"/>
      <c r="BQ10" s="323"/>
      <c r="BR10" s="323"/>
      <c r="BS10" s="323"/>
      <c r="BT10" s="323"/>
      <c r="BU10" s="323"/>
      <c r="BV10" s="323"/>
    </row>
    <row r="11" spans="1:74" ht="11.15" customHeight="1" x14ac:dyDescent="0.25">
      <c r="A11" s="140" t="s">
        <v>568</v>
      </c>
      <c r="B11" s="39" t="s">
        <v>1096</v>
      </c>
      <c r="C11" s="232">
        <v>3273.2109999999998</v>
      </c>
      <c r="D11" s="232">
        <v>3273.2109999999998</v>
      </c>
      <c r="E11" s="232">
        <v>3273.2109999999998</v>
      </c>
      <c r="F11" s="232">
        <v>3321.2460000000001</v>
      </c>
      <c r="G11" s="232">
        <v>3321.2460000000001</v>
      </c>
      <c r="H11" s="232">
        <v>3321.2460000000001</v>
      </c>
      <c r="I11" s="232">
        <v>3327.9090000000001</v>
      </c>
      <c r="J11" s="232">
        <v>3327.9090000000001</v>
      </c>
      <c r="K11" s="232">
        <v>3327.9090000000001</v>
      </c>
      <c r="L11" s="232">
        <v>3342.6170000000002</v>
      </c>
      <c r="M11" s="232">
        <v>3342.6170000000002</v>
      </c>
      <c r="N11" s="232">
        <v>3342.6170000000002</v>
      </c>
      <c r="O11" s="232">
        <v>3372.817</v>
      </c>
      <c r="P11" s="232">
        <v>3372.817</v>
      </c>
      <c r="Q11" s="232">
        <v>3372.817</v>
      </c>
      <c r="R11" s="232">
        <v>3423.221</v>
      </c>
      <c r="S11" s="232">
        <v>3423.221</v>
      </c>
      <c r="T11" s="232">
        <v>3423.221</v>
      </c>
      <c r="U11" s="232">
        <v>3449.2759999999998</v>
      </c>
      <c r="V11" s="232">
        <v>3449.2759999999998</v>
      </c>
      <c r="W11" s="232">
        <v>3449.2759999999998</v>
      </c>
      <c r="X11" s="232">
        <v>3439.895</v>
      </c>
      <c r="Y11" s="232">
        <v>3439.895</v>
      </c>
      <c r="Z11" s="232">
        <v>3439.895</v>
      </c>
      <c r="AA11" s="232">
        <v>3419.57</v>
      </c>
      <c r="AB11" s="232">
        <v>3419.57</v>
      </c>
      <c r="AC11" s="232">
        <v>3419.57</v>
      </c>
      <c r="AD11" s="232">
        <v>3122.9609999999998</v>
      </c>
      <c r="AE11" s="232">
        <v>3122.9609999999998</v>
      </c>
      <c r="AF11" s="232">
        <v>3122.9609999999998</v>
      </c>
      <c r="AG11" s="232">
        <v>3318.5479999999998</v>
      </c>
      <c r="AH11" s="232">
        <v>3318.5479999999998</v>
      </c>
      <c r="AI11" s="232">
        <v>3318.5479999999998</v>
      </c>
      <c r="AJ11" s="232">
        <v>3456.6379999999999</v>
      </c>
      <c r="AK11" s="232">
        <v>3456.6379999999999</v>
      </c>
      <c r="AL11" s="232">
        <v>3456.6379999999999</v>
      </c>
      <c r="AM11" s="232">
        <v>3564.0810000000001</v>
      </c>
      <c r="AN11" s="232">
        <v>3564.0810000000001</v>
      </c>
      <c r="AO11" s="232">
        <v>3564.0810000000001</v>
      </c>
      <c r="AP11" s="232">
        <v>3592.9609999999998</v>
      </c>
      <c r="AQ11" s="232">
        <v>3592.9609999999998</v>
      </c>
      <c r="AR11" s="232">
        <v>3592.9609999999998</v>
      </c>
      <c r="AS11" s="232">
        <v>3585.0360000000001</v>
      </c>
      <c r="AT11" s="232">
        <v>3585.0360000000001</v>
      </c>
      <c r="AU11" s="232">
        <v>3585.0360000000001</v>
      </c>
      <c r="AV11" s="232">
        <v>3607.8310000000001</v>
      </c>
      <c r="AW11" s="232">
        <v>3607.8310000000001</v>
      </c>
      <c r="AX11" s="232">
        <v>3607.8310000000001</v>
      </c>
      <c r="AY11" s="232">
        <v>3658.7881111000002</v>
      </c>
      <c r="AZ11" s="232">
        <v>3681.8577777999999</v>
      </c>
      <c r="BA11" s="232">
        <v>3703.4821111000001</v>
      </c>
      <c r="BB11" s="305">
        <v>3725.7510000000002</v>
      </c>
      <c r="BC11" s="305">
        <v>3742.9169999999999</v>
      </c>
      <c r="BD11" s="305">
        <v>3757.0709999999999</v>
      </c>
      <c r="BE11" s="305">
        <v>3767.2049999999999</v>
      </c>
      <c r="BF11" s="305">
        <v>3776.0880000000002</v>
      </c>
      <c r="BG11" s="305">
        <v>3782.7150000000001</v>
      </c>
      <c r="BH11" s="305">
        <v>3783.8420000000001</v>
      </c>
      <c r="BI11" s="305">
        <v>3788.386</v>
      </c>
      <c r="BJ11" s="305">
        <v>3793.1039999999998</v>
      </c>
      <c r="BK11" s="305">
        <v>3797.0219999999999</v>
      </c>
      <c r="BL11" s="305">
        <v>3802.819</v>
      </c>
      <c r="BM11" s="305">
        <v>3809.5219999999999</v>
      </c>
      <c r="BN11" s="305">
        <v>3817.913</v>
      </c>
      <c r="BO11" s="305">
        <v>3825.84</v>
      </c>
      <c r="BP11" s="305">
        <v>3834.0859999999998</v>
      </c>
      <c r="BQ11" s="305">
        <v>3842.1379999999999</v>
      </c>
      <c r="BR11" s="305">
        <v>3851.4059999999999</v>
      </c>
      <c r="BS11" s="305">
        <v>3861.377</v>
      </c>
      <c r="BT11" s="305">
        <v>3873.4789999999998</v>
      </c>
      <c r="BU11" s="305">
        <v>3883.7860000000001</v>
      </c>
      <c r="BV11" s="305">
        <v>3893.7269999999999</v>
      </c>
    </row>
    <row r="12" spans="1:74" ht="11.15" customHeight="1" x14ac:dyDescent="0.25">
      <c r="A12" s="140"/>
      <c r="B12" s="141" t="s">
        <v>573</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304"/>
      <c r="BC12" s="304"/>
      <c r="BD12" s="304"/>
      <c r="BE12" s="304"/>
      <c r="BF12" s="304"/>
      <c r="BG12" s="304"/>
      <c r="BH12" s="304"/>
      <c r="BI12" s="304"/>
      <c r="BJ12" s="304"/>
      <c r="BK12" s="304"/>
      <c r="BL12" s="304"/>
      <c r="BM12" s="304"/>
      <c r="BN12" s="304"/>
      <c r="BO12" s="304"/>
      <c r="BP12" s="304"/>
      <c r="BQ12" s="304"/>
      <c r="BR12" s="304"/>
      <c r="BS12" s="304"/>
      <c r="BT12" s="304"/>
      <c r="BU12" s="304"/>
      <c r="BV12" s="304"/>
    </row>
    <row r="13" spans="1:74" ht="11.15" customHeight="1" x14ac:dyDescent="0.25">
      <c r="A13" s="140" t="s">
        <v>574</v>
      </c>
      <c r="B13" s="39" t="s">
        <v>1096</v>
      </c>
      <c r="C13" s="560">
        <v>45.851999999999997</v>
      </c>
      <c r="D13" s="560">
        <v>45.851999999999997</v>
      </c>
      <c r="E13" s="560">
        <v>45.851999999999997</v>
      </c>
      <c r="F13" s="560">
        <v>24.242000000000001</v>
      </c>
      <c r="G13" s="560">
        <v>24.242000000000001</v>
      </c>
      <c r="H13" s="560">
        <v>24.242000000000001</v>
      </c>
      <c r="I13" s="560">
        <v>77.108999999999995</v>
      </c>
      <c r="J13" s="560">
        <v>77.108999999999995</v>
      </c>
      <c r="K13" s="560">
        <v>77.108999999999995</v>
      </c>
      <c r="L13" s="560">
        <v>87.665000000000006</v>
      </c>
      <c r="M13" s="560">
        <v>87.665000000000006</v>
      </c>
      <c r="N13" s="560">
        <v>87.665000000000006</v>
      </c>
      <c r="O13" s="560">
        <v>118.483</v>
      </c>
      <c r="P13" s="560">
        <v>118.483</v>
      </c>
      <c r="Q13" s="560">
        <v>118.483</v>
      </c>
      <c r="R13" s="560">
        <v>88.427999999999997</v>
      </c>
      <c r="S13" s="560">
        <v>88.427999999999997</v>
      </c>
      <c r="T13" s="560">
        <v>88.427999999999997</v>
      </c>
      <c r="U13" s="560">
        <v>67.001000000000005</v>
      </c>
      <c r="V13" s="560">
        <v>67.001000000000005</v>
      </c>
      <c r="W13" s="560">
        <v>67.001000000000005</v>
      </c>
      <c r="X13" s="560">
        <v>20.593</v>
      </c>
      <c r="Y13" s="560">
        <v>20.593</v>
      </c>
      <c r="Z13" s="560">
        <v>20.593</v>
      </c>
      <c r="AA13" s="560">
        <v>-20.594000000000001</v>
      </c>
      <c r="AB13" s="560">
        <v>-20.594000000000001</v>
      </c>
      <c r="AC13" s="560">
        <v>-20.594000000000001</v>
      </c>
      <c r="AD13" s="560">
        <v>-289.93700000000001</v>
      </c>
      <c r="AE13" s="560">
        <v>-289.93700000000001</v>
      </c>
      <c r="AF13" s="560">
        <v>-289.93700000000001</v>
      </c>
      <c r="AG13" s="560">
        <v>15.016</v>
      </c>
      <c r="AH13" s="560">
        <v>15.016</v>
      </c>
      <c r="AI13" s="560">
        <v>15.016</v>
      </c>
      <c r="AJ13" s="560">
        <v>57.253999999999998</v>
      </c>
      <c r="AK13" s="560">
        <v>57.253999999999998</v>
      </c>
      <c r="AL13" s="560">
        <v>57.253999999999998</v>
      </c>
      <c r="AM13" s="560">
        <v>-94.242000000000004</v>
      </c>
      <c r="AN13" s="560">
        <v>-94.242000000000004</v>
      </c>
      <c r="AO13" s="560">
        <v>-94.242000000000004</v>
      </c>
      <c r="AP13" s="560">
        <v>-174.31200000000001</v>
      </c>
      <c r="AQ13" s="560">
        <v>-174.31200000000001</v>
      </c>
      <c r="AR13" s="560">
        <v>-174.31200000000001</v>
      </c>
      <c r="AS13" s="560">
        <v>-60.198</v>
      </c>
      <c r="AT13" s="560">
        <v>-60.198</v>
      </c>
      <c r="AU13" s="560">
        <v>-60.198</v>
      </c>
      <c r="AV13" s="560">
        <v>225.09399999999999</v>
      </c>
      <c r="AW13" s="560">
        <v>225.09399999999999</v>
      </c>
      <c r="AX13" s="560">
        <v>225.09399999999999</v>
      </c>
      <c r="AY13" s="560">
        <v>145.24765926000001</v>
      </c>
      <c r="AZ13" s="560">
        <v>122.25391481</v>
      </c>
      <c r="BA13" s="560">
        <v>109.41782593000001</v>
      </c>
      <c r="BB13" s="561">
        <v>114.14961481</v>
      </c>
      <c r="BC13" s="561">
        <v>116.07117037</v>
      </c>
      <c r="BD13" s="561">
        <v>122.59271481</v>
      </c>
      <c r="BE13" s="561">
        <v>140.98759630000001</v>
      </c>
      <c r="BF13" s="561">
        <v>151.25410740999999</v>
      </c>
      <c r="BG13" s="561">
        <v>160.6655963</v>
      </c>
      <c r="BH13" s="561">
        <v>172.65312963</v>
      </c>
      <c r="BI13" s="561">
        <v>177.78127406999999</v>
      </c>
      <c r="BJ13" s="561">
        <v>179.48109629999999</v>
      </c>
      <c r="BK13" s="561">
        <v>173.23551481000001</v>
      </c>
      <c r="BL13" s="561">
        <v>171.4665037</v>
      </c>
      <c r="BM13" s="561">
        <v>169.65698148000001</v>
      </c>
      <c r="BN13" s="561">
        <v>166.45820741</v>
      </c>
      <c r="BO13" s="561">
        <v>165.57921852000001</v>
      </c>
      <c r="BP13" s="561">
        <v>165.67127407000001</v>
      </c>
      <c r="BQ13" s="561">
        <v>168.13281852</v>
      </c>
      <c r="BR13" s="561">
        <v>169.11812963</v>
      </c>
      <c r="BS13" s="561">
        <v>170.02565185</v>
      </c>
      <c r="BT13" s="561">
        <v>171.18510370000001</v>
      </c>
      <c r="BU13" s="561">
        <v>171.68975925999999</v>
      </c>
      <c r="BV13" s="561">
        <v>171.86933704</v>
      </c>
    </row>
    <row r="14" spans="1:74" ht="11.15" customHeight="1" x14ac:dyDescent="0.25">
      <c r="A14" s="140"/>
      <c r="B14" s="141" t="s">
        <v>910</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324"/>
      <c r="BC14" s="324"/>
      <c r="BD14" s="324"/>
      <c r="BE14" s="324"/>
      <c r="BF14" s="324"/>
      <c r="BG14" s="324"/>
      <c r="BH14" s="324"/>
      <c r="BI14" s="324"/>
      <c r="BJ14" s="324"/>
      <c r="BK14" s="324"/>
      <c r="BL14" s="324"/>
      <c r="BM14" s="324"/>
      <c r="BN14" s="324"/>
      <c r="BO14" s="324"/>
      <c r="BP14" s="324"/>
      <c r="BQ14" s="324"/>
      <c r="BR14" s="324"/>
      <c r="BS14" s="324"/>
      <c r="BT14" s="324"/>
      <c r="BU14" s="324"/>
      <c r="BV14" s="324"/>
    </row>
    <row r="15" spans="1:74" ht="11.15" customHeight="1" x14ac:dyDescent="0.25">
      <c r="A15" s="140" t="s">
        <v>912</v>
      </c>
      <c r="B15" s="39" t="s">
        <v>1096</v>
      </c>
      <c r="C15" s="232">
        <v>3189.7440000000001</v>
      </c>
      <c r="D15" s="232">
        <v>3189.7440000000001</v>
      </c>
      <c r="E15" s="232">
        <v>3189.7440000000001</v>
      </c>
      <c r="F15" s="232">
        <v>3212.1790000000001</v>
      </c>
      <c r="G15" s="232">
        <v>3212.1790000000001</v>
      </c>
      <c r="H15" s="232">
        <v>3212.1790000000001</v>
      </c>
      <c r="I15" s="232">
        <v>3220.0129999999999</v>
      </c>
      <c r="J15" s="232">
        <v>3220.0129999999999</v>
      </c>
      <c r="K15" s="232">
        <v>3220.0129999999999</v>
      </c>
      <c r="L15" s="232">
        <v>3213.3679999999999</v>
      </c>
      <c r="M15" s="232">
        <v>3213.3679999999999</v>
      </c>
      <c r="N15" s="232">
        <v>3213.3679999999999</v>
      </c>
      <c r="O15" s="232">
        <v>3235.1529999999998</v>
      </c>
      <c r="P15" s="232">
        <v>3235.1529999999998</v>
      </c>
      <c r="Q15" s="232">
        <v>3235.1529999999998</v>
      </c>
      <c r="R15" s="232">
        <v>3274.933</v>
      </c>
      <c r="S15" s="232">
        <v>3274.933</v>
      </c>
      <c r="T15" s="232">
        <v>3274.933</v>
      </c>
      <c r="U15" s="232">
        <v>3291.7109999999998</v>
      </c>
      <c r="V15" s="232">
        <v>3291.7109999999998</v>
      </c>
      <c r="W15" s="232">
        <v>3291.7109999999998</v>
      </c>
      <c r="X15" s="232">
        <v>3316.2629999999999</v>
      </c>
      <c r="Y15" s="232">
        <v>3316.2629999999999</v>
      </c>
      <c r="Z15" s="232">
        <v>3316.2629999999999</v>
      </c>
      <c r="AA15" s="232">
        <v>3346.3220000000001</v>
      </c>
      <c r="AB15" s="232">
        <v>3346.3220000000001</v>
      </c>
      <c r="AC15" s="232">
        <v>3346.3220000000001</v>
      </c>
      <c r="AD15" s="232">
        <v>3378.1320000000001</v>
      </c>
      <c r="AE15" s="232">
        <v>3378.1320000000001</v>
      </c>
      <c r="AF15" s="232">
        <v>3378.1320000000001</v>
      </c>
      <c r="AG15" s="232">
        <v>3360.2379999999998</v>
      </c>
      <c r="AH15" s="232">
        <v>3360.2379999999998</v>
      </c>
      <c r="AI15" s="232">
        <v>3360.2379999999998</v>
      </c>
      <c r="AJ15" s="232">
        <v>3356.03</v>
      </c>
      <c r="AK15" s="232">
        <v>3356.03</v>
      </c>
      <c r="AL15" s="232">
        <v>3356.03</v>
      </c>
      <c r="AM15" s="232">
        <v>3390.9209999999998</v>
      </c>
      <c r="AN15" s="232">
        <v>3390.9209999999998</v>
      </c>
      <c r="AO15" s="232">
        <v>3390.9209999999998</v>
      </c>
      <c r="AP15" s="232">
        <v>3373.7649999999999</v>
      </c>
      <c r="AQ15" s="232">
        <v>3373.7649999999999</v>
      </c>
      <c r="AR15" s="232">
        <v>3373.7649999999999</v>
      </c>
      <c r="AS15" s="232">
        <v>3381.5740000000001</v>
      </c>
      <c r="AT15" s="232">
        <v>3381.5740000000001</v>
      </c>
      <c r="AU15" s="232">
        <v>3381.5740000000001</v>
      </c>
      <c r="AV15" s="232">
        <v>3359.7080000000001</v>
      </c>
      <c r="AW15" s="232">
        <v>3359.7080000000001</v>
      </c>
      <c r="AX15" s="232">
        <v>3359.7080000000001</v>
      </c>
      <c r="AY15" s="232">
        <v>3360.1765925999998</v>
      </c>
      <c r="AZ15" s="232">
        <v>3362.1051481</v>
      </c>
      <c r="BA15" s="232">
        <v>3365.0502593000001</v>
      </c>
      <c r="BB15" s="305">
        <v>3370.8319999999999</v>
      </c>
      <c r="BC15" s="305">
        <v>3374.4450000000002</v>
      </c>
      <c r="BD15" s="305">
        <v>3377.71</v>
      </c>
      <c r="BE15" s="305">
        <v>3380.4079999999999</v>
      </c>
      <c r="BF15" s="305">
        <v>3383.1379999999999</v>
      </c>
      <c r="BG15" s="305">
        <v>3385.6819999999998</v>
      </c>
      <c r="BH15" s="305">
        <v>3387.1970000000001</v>
      </c>
      <c r="BI15" s="305">
        <v>3390.002</v>
      </c>
      <c r="BJ15" s="305">
        <v>3393.2539999999999</v>
      </c>
      <c r="BK15" s="305">
        <v>3397.5239999999999</v>
      </c>
      <c r="BL15" s="305">
        <v>3401.239</v>
      </c>
      <c r="BM15" s="305">
        <v>3404.9720000000002</v>
      </c>
      <c r="BN15" s="305">
        <v>3409.3490000000002</v>
      </c>
      <c r="BO15" s="305">
        <v>3412.6439999999998</v>
      </c>
      <c r="BP15" s="305">
        <v>3415.4850000000001</v>
      </c>
      <c r="BQ15" s="305">
        <v>3416.9580000000001</v>
      </c>
      <c r="BR15" s="305">
        <v>3419.576</v>
      </c>
      <c r="BS15" s="305">
        <v>3422.4250000000002</v>
      </c>
      <c r="BT15" s="305">
        <v>3425.9520000000002</v>
      </c>
      <c r="BU15" s="305">
        <v>3428.9290000000001</v>
      </c>
      <c r="BV15" s="305">
        <v>3431.8009999999999</v>
      </c>
    </row>
    <row r="16" spans="1:74" ht="11.15" customHeight="1" x14ac:dyDescent="0.25">
      <c r="A16" s="140"/>
      <c r="B16" s="141" t="s">
        <v>911</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324"/>
      <c r="BC16" s="324"/>
      <c r="BD16" s="324"/>
      <c r="BE16" s="324"/>
      <c r="BF16" s="324"/>
      <c r="BG16" s="324"/>
      <c r="BH16" s="324"/>
      <c r="BI16" s="324"/>
      <c r="BJ16" s="324"/>
      <c r="BK16" s="324"/>
      <c r="BL16" s="324"/>
      <c r="BM16" s="324"/>
      <c r="BN16" s="324"/>
      <c r="BO16" s="324"/>
      <c r="BP16" s="324"/>
      <c r="BQ16" s="324"/>
      <c r="BR16" s="324"/>
      <c r="BS16" s="324"/>
      <c r="BT16" s="324"/>
      <c r="BU16" s="324"/>
      <c r="BV16" s="324"/>
    </row>
    <row r="17" spans="1:74" ht="11.15" customHeight="1" x14ac:dyDescent="0.25">
      <c r="A17" s="140" t="s">
        <v>913</v>
      </c>
      <c r="B17" s="39" t="s">
        <v>1096</v>
      </c>
      <c r="C17" s="232">
        <v>2551.569</v>
      </c>
      <c r="D17" s="232">
        <v>2551.569</v>
      </c>
      <c r="E17" s="232">
        <v>2551.569</v>
      </c>
      <c r="F17" s="232">
        <v>2582.895</v>
      </c>
      <c r="G17" s="232">
        <v>2582.895</v>
      </c>
      <c r="H17" s="232">
        <v>2582.895</v>
      </c>
      <c r="I17" s="232">
        <v>2542.4720000000002</v>
      </c>
      <c r="J17" s="232">
        <v>2542.4720000000002</v>
      </c>
      <c r="K17" s="232">
        <v>2542.4720000000002</v>
      </c>
      <c r="L17" s="232">
        <v>2545.5729999999999</v>
      </c>
      <c r="M17" s="232">
        <v>2545.5729999999999</v>
      </c>
      <c r="N17" s="232">
        <v>2545.5729999999999</v>
      </c>
      <c r="O17" s="232">
        <v>2565.3159999999998</v>
      </c>
      <c r="P17" s="232">
        <v>2565.3159999999998</v>
      </c>
      <c r="Q17" s="232">
        <v>2565.3159999999998</v>
      </c>
      <c r="R17" s="232">
        <v>2551.3249999999998</v>
      </c>
      <c r="S17" s="232">
        <v>2551.3249999999998</v>
      </c>
      <c r="T17" s="232">
        <v>2551.3249999999998</v>
      </c>
      <c r="U17" s="232">
        <v>2545.8910000000001</v>
      </c>
      <c r="V17" s="232">
        <v>2545.8910000000001</v>
      </c>
      <c r="W17" s="232">
        <v>2545.8910000000001</v>
      </c>
      <c r="X17" s="232">
        <v>2553.3119999999999</v>
      </c>
      <c r="Y17" s="232">
        <v>2553.3119999999999</v>
      </c>
      <c r="Z17" s="232">
        <v>2553.3119999999999</v>
      </c>
      <c r="AA17" s="232">
        <v>2442.0520000000001</v>
      </c>
      <c r="AB17" s="232">
        <v>2442.0520000000001</v>
      </c>
      <c r="AC17" s="232">
        <v>2442.0520000000001</v>
      </c>
      <c r="AD17" s="232">
        <v>1942.9590000000001</v>
      </c>
      <c r="AE17" s="232">
        <v>1942.9590000000001</v>
      </c>
      <c r="AF17" s="232">
        <v>1942.9590000000001</v>
      </c>
      <c r="AG17" s="232">
        <v>2166.25</v>
      </c>
      <c r="AH17" s="232">
        <v>2166.25</v>
      </c>
      <c r="AI17" s="232">
        <v>2166.25</v>
      </c>
      <c r="AJ17" s="232">
        <v>2279.0250000000001</v>
      </c>
      <c r="AK17" s="232">
        <v>2279.0250000000001</v>
      </c>
      <c r="AL17" s="232">
        <v>2279.0250000000001</v>
      </c>
      <c r="AM17" s="232">
        <v>2262.3470000000002</v>
      </c>
      <c r="AN17" s="232">
        <v>2262.3470000000002</v>
      </c>
      <c r="AO17" s="232">
        <v>2262.3470000000002</v>
      </c>
      <c r="AP17" s="232">
        <v>2304.1640000000002</v>
      </c>
      <c r="AQ17" s="232">
        <v>2304.1640000000002</v>
      </c>
      <c r="AR17" s="232">
        <v>2304.1640000000002</v>
      </c>
      <c r="AS17" s="232">
        <v>2273.04</v>
      </c>
      <c r="AT17" s="232">
        <v>2273.04</v>
      </c>
      <c r="AU17" s="232">
        <v>2273.04</v>
      </c>
      <c r="AV17" s="232">
        <v>2396.5790000000002</v>
      </c>
      <c r="AW17" s="232">
        <v>2396.5790000000002</v>
      </c>
      <c r="AX17" s="232">
        <v>2396.5790000000002</v>
      </c>
      <c r="AY17" s="232">
        <v>2397.4003333000001</v>
      </c>
      <c r="AZ17" s="232">
        <v>2406.0743333</v>
      </c>
      <c r="BA17" s="232">
        <v>2419.7063333000001</v>
      </c>
      <c r="BB17" s="305">
        <v>2446.9899999999998</v>
      </c>
      <c r="BC17" s="305">
        <v>2464.018</v>
      </c>
      <c r="BD17" s="305">
        <v>2479.4839999999999</v>
      </c>
      <c r="BE17" s="305">
        <v>2491.6489999999999</v>
      </c>
      <c r="BF17" s="305">
        <v>2505.2950000000001</v>
      </c>
      <c r="BG17" s="305">
        <v>2518.683</v>
      </c>
      <c r="BH17" s="305">
        <v>2531.1640000000002</v>
      </c>
      <c r="BI17" s="305">
        <v>2544.5219999999999</v>
      </c>
      <c r="BJ17" s="305">
        <v>2558.1080000000002</v>
      </c>
      <c r="BK17" s="305">
        <v>2572.7579999999998</v>
      </c>
      <c r="BL17" s="305">
        <v>2586.1729999999998</v>
      </c>
      <c r="BM17" s="305">
        <v>2599.1889999999999</v>
      </c>
      <c r="BN17" s="305">
        <v>2611.5810000000001</v>
      </c>
      <c r="BO17" s="305">
        <v>2623.9679999999998</v>
      </c>
      <c r="BP17" s="305">
        <v>2636.1239999999998</v>
      </c>
      <c r="BQ17" s="305">
        <v>2648.1320000000001</v>
      </c>
      <c r="BR17" s="305">
        <v>2659.7649999999999</v>
      </c>
      <c r="BS17" s="305">
        <v>2671.1060000000002</v>
      </c>
      <c r="BT17" s="305">
        <v>2681.6869999999999</v>
      </c>
      <c r="BU17" s="305">
        <v>2692.7939999999999</v>
      </c>
      <c r="BV17" s="305">
        <v>2703.9609999999998</v>
      </c>
    </row>
    <row r="18" spans="1:74" ht="11.15" customHeight="1" x14ac:dyDescent="0.25">
      <c r="A18" s="140"/>
      <c r="B18" s="141" t="s">
        <v>915</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324"/>
      <c r="BC18" s="324"/>
      <c r="BD18" s="324"/>
      <c r="BE18" s="324"/>
      <c r="BF18" s="324"/>
      <c r="BG18" s="324"/>
      <c r="BH18" s="324"/>
      <c r="BI18" s="324"/>
      <c r="BJ18" s="324"/>
      <c r="BK18" s="324"/>
      <c r="BL18" s="324"/>
      <c r="BM18" s="324"/>
      <c r="BN18" s="324"/>
      <c r="BO18" s="324"/>
      <c r="BP18" s="324"/>
      <c r="BQ18" s="324"/>
      <c r="BR18" s="324"/>
      <c r="BS18" s="324"/>
      <c r="BT18" s="324"/>
      <c r="BU18" s="324"/>
      <c r="BV18" s="324"/>
    </row>
    <row r="19" spans="1:74" ht="11.15" customHeight="1" x14ac:dyDescent="0.25">
      <c r="A19" s="555" t="s">
        <v>914</v>
      </c>
      <c r="B19" s="39" t="s">
        <v>1096</v>
      </c>
      <c r="C19" s="232">
        <v>3378.0039999999999</v>
      </c>
      <c r="D19" s="232">
        <v>3378.0039999999999</v>
      </c>
      <c r="E19" s="232">
        <v>3378.0039999999999</v>
      </c>
      <c r="F19" s="232">
        <v>3390.0529999999999</v>
      </c>
      <c r="G19" s="232">
        <v>3390.0529999999999</v>
      </c>
      <c r="H19" s="232">
        <v>3390.0529999999999</v>
      </c>
      <c r="I19" s="232">
        <v>3439.3760000000002</v>
      </c>
      <c r="J19" s="232">
        <v>3439.3760000000002</v>
      </c>
      <c r="K19" s="232">
        <v>3439.3760000000002</v>
      </c>
      <c r="L19" s="232">
        <v>3472.058</v>
      </c>
      <c r="M19" s="232">
        <v>3472.058</v>
      </c>
      <c r="N19" s="232">
        <v>3472.058</v>
      </c>
      <c r="O19" s="232">
        <v>3472.01</v>
      </c>
      <c r="P19" s="232">
        <v>3472.01</v>
      </c>
      <c r="Q19" s="232">
        <v>3472.01</v>
      </c>
      <c r="R19" s="232">
        <v>3486.6239999999998</v>
      </c>
      <c r="S19" s="232">
        <v>3486.6239999999998</v>
      </c>
      <c r="T19" s="232">
        <v>3486.6239999999998</v>
      </c>
      <c r="U19" s="232">
        <v>3477.3760000000002</v>
      </c>
      <c r="V19" s="232">
        <v>3477.3760000000002</v>
      </c>
      <c r="W19" s="232">
        <v>3477.3760000000002</v>
      </c>
      <c r="X19" s="232">
        <v>3400.8879999999999</v>
      </c>
      <c r="Y19" s="232">
        <v>3400.8879999999999</v>
      </c>
      <c r="Z19" s="232">
        <v>3400.8879999999999</v>
      </c>
      <c r="AA19" s="232">
        <v>3283.9279999999999</v>
      </c>
      <c r="AB19" s="232">
        <v>3283.9279999999999</v>
      </c>
      <c r="AC19" s="232">
        <v>3283.9279999999999</v>
      </c>
      <c r="AD19" s="232">
        <v>2717.7420000000002</v>
      </c>
      <c r="AE19" s="232">
        <v>2717.7420000000002</v>
      </c>
      <c r="AF19" s="232">
        <v>2717.7420000000002</v>
      </c>
      <c r="AG19" s="232">
        <v>3187.5140000000001</v>
      </c>
      <c r="AH19" s="232">
        <v>3187.5140000000001</v>
      </c>
      <c r="AI19" s="232">
        <v>3187.5140000000001</v>
      </c>
      <c r="AJ19" s="232">
        <v>3411.8429999999998</v>
      </c>
      <c r="AK19" s="232">
        <v>3411.8429999999998</v>
      </c>
      <c r="AL19" s="232">
        <v>3411.8429999999998</v>
      </c>
      <c r="AM19" s="232">
        <v>3488.4450000000002</v>
      </c>
      <c r="AN19" s="232">
        <v>3488.4450000000002</v>
      </c>
      <c r="AO19" s="232">
        <v>3488.4450000000002</v>
      </c>
      <c r="AP19" s="232">
        <v>3548.6990000000001</v>
      </c>
      <c r="AQ19" s="232">
        <v>3548.6990000000001</v>
      </c>
      <c r="AR19" s="232">
        <v>3548.6990000000001</v>
      </c>
      <c r="AS19" s="232">
        <v>3589.5920000000001</v>
      </c>
      <c r="AT19" s="232">
        <v>3589.5920000000001</v>
      </c>
      <c r="AU19" s="232">
        <v>3589.5920000000001</v>
      </c>
      <c r="AV19" s="232">
        <v>3738.2910000000002</v>
      </c>
      <c r="AW19" s="232">
        <v>3738.2910000000002</v>
      </c>
      <c r="AX19" s="232">
        <v>3738.2910000000002</v>
      </c>
      <c r="AY19" s="232">
        <v>3797.9090000000001</v>
      </c>
      <c r="AZ19" s="232">
        <v>3822.0046667000001</v>
      </c>
      <c r="BA19" s="232">
        <v>3842.6723333</v>
      </c>
      <c r="BB19" s="305">
        <v>3863.42</v>
      </c>
      <c r="BC19" s="305">
        <v>3874.6010000000001</v>
      </c>
      <c r="BD19" s="305">
        <v>3879.7220000000002</v>
      </c>
      <c r="BE19" s="305">
        <v>3873.0949999999998</v>
      </c>
      <c r="BF19" s="305">
        <v>3870.364</v>
      </c>
      <c r="BG19" s="305">
        <v>3865.8389999999999</v>
      </c>
      <c r="BH19" s="305">
        <v>3854.2460000000001</v>
      </c>
      <c r="BI19" s="305">
        <v>3850.0920000000001</v>
      </c>
      <c r="BJ19" s="305">
        <v>3848.1010000000001</v>
      </c>
      <c r="BK19" s="305">
        <v>3849.3829999999998</v>
      </c>
      <c r="BL19" s="305">
        <v>3850.886</v>
      </c>
      <c r="BM19" s="305">
        <v>3853.7179999999998</v>
      </c>
      <c r="BN19" s="305">
        <v>3858.3159999999998</v>
      </c>
      <c r="BO19" s="305">
        <v>3863.4830000000002</v>
      </c>
      <c r="BP19" s="305">
        <v>3869.6550000000002</v>
      </c>
      <c r="BQ19" s="305">
        <v>3876.279</v>
      </c>
      <c r="BR19" s="305">
        <v>3884.8739999999998</v>
      </c>
      <c r="BS19" s="305">
        <v>3894.8879999999999</v>
      </c>
      <c r="BT19" s="305">
        <v>3906.4690000000001</v>
      </c>
      <c r="BU19" s="305">
        <v>3919.2089999999998</v>
      </c>
      <c r="BV19" s="305">
        <v>3933.2570000000001</v>
      </c>
    </row>
    <row r="20" spans="1:74" ht="11.15" customHeight="1" x14ac:dyDescent="0.2">
      <c r="A20" s="140"/>
      <c r="B20" s="36" t="s">
        <v>557</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322"/>
      <c r="BC20" s="322"/>
      <c r="BD20" s="322"/>
      <c r="BE20" s="322"/>
      <c r="BF20" s="322"/>
      <c r="BG20" s="322"/>
      <c r="BH20" s="322"/>
      <c r="BI20" s="322"/>
      <c r="BJ20" s="322"/>
      <c r="BK20" s="322"/>
      <c r="BL20" s="322"/>
      <c r="BM20" s="322"/>
      <c r="BN20" s="322"/>
      <c r="BO20" s="322"/>
      <c r="BP20" s="322"/>
      <c r="BQ20" s="322"/>
      <c r="BR20" s="322"/>
      <c r="BS20" s="322"/>
      <c r="BT20" s="322"/>
      <c r="BU20" s="322"/>
      <c r="BV20" s="322"/>
    </row>
    <row r="21" spans="1:74" ht="11.15" customHeight="1" x14ac:dyDescent="0.25">
      <c r="A21" s="140" t="s">
        <v>558</v>
      </c>
      <c r="B21" s="39" t="s">
        <v>1096</v>
      </c>
      <c r="C21" s="232">
        <v>14211.4</v>
      </c>
      <c r="D21" s="232">
        <v>14250.1</v>
      </c>
      <c r="E21" s="232">
        <v>14298.3</v>
      </c>
      <c r="F21" s="232">
        <v>14329.5</v>
      </c>
      <c r="G21" s="232">
        <v>14373.2</v>
      </c>
      <c r="H21" s="232">
        <v>14416.2</v>
      </c>
      <c r="I21" s="232">
        <v>14467</v>
      </c>
      <c r="J21" s="232">
        <v>14509.6</v>
      </c>
      <c r="K21" s="232">
        <v>14498.8</v>
      </c>
      <c r="L21" s="232">
        <v>14527.7</v>
      </c>
      <c r="M21" s="232">
        <v>14550.4</v>
      </c>
      <c r="N21" s="232">
        <v>14719.3</v>
      </c>
      <c r="O21" s="232">
        <v>14714.3</v>
      </c>
      <c r="P21" s="232">
        <v>14742.1</v>
      </c>
      <c r="Q21" s="232">
        <v>14732.5</v>
      </c>
      <c r="R21" s="232">
        <v>14678</v>
      </c>
      <c r="S21" s="232">
        <v>14673.5</v>
      </c>
      <c r="T21" s="232">
        <v>14686.4</v>
      </c>
      <c r="U21" s="232">
        <v>14703.7</v>
      </c>
      <c r="V21" s="232">
        <v>14777.8</v>
      </c>
      <c r="W21" s="232">
        <v>14807.9</v>
      </c>
      <c r="X21" s="232">
        <v>14821.4</v>
      </c>
      <c r="Y21" s="232">
        <v>14885.9</v>
      </c>
      <c r="Z21" s="232">
        <v>14844.1</v>
      </c>
      <c r="AA21" s="232">
        <v>14976.5</v>
      </c>
      <c r="AB21" s="232">
        <v>15068.8</v>
      </c>
      <c r="AC21" s="232">
        <v>14844</v>
      </c>
      <c r="AD21" s="232">
        <v>17170.7</v>
      </c>
      <c r="AE21" s="232">
        <v>16333</v>
      </c>
      <c r="AF21" s="232">
        <v>16057.3</v>
      </c>
      <c r="AG21" s="232">
        <v>16151.9</v>
      </c>
      <c r="AH21" s="232">
        <v>15553.9</v>
      </c>
      <c r="AI21" s="232">
        <v>15643.4</v>
      </c>
      <c r="AJ21" s="232">
        <v>15568.4</v>
      </c>
      <c r="AK21" s="232">
        <v>15366.5</v>
      </c>
      <c r="AL21" s="232">
        <v>15393.8</v>
      </c>
      <c r="AM21" s="232">
        <v>16988.599999999999</v>
      </c>
      <c r="AN21" s="232">
        <v>15548.2</v>
      </c>
      <c r="AO21" s="232">
        <v>19119.5</v>
      </c>
      <c r="AP21" s="232">
        <v>16146.9</v>
      </c>
      <c r="AQ21" s="232">
        <v>15669.5</v>
      </c>
      <c r="AR21" s="232">
        <v>15603.3</v>
      </c>
      <c r="AS21" s="232">
        <v>15735.2</v>
      </c>
      <c r="AT21" s="232">
        <v>15720</v>
      </c>
      <c r="AU21" s="232">
        <v>15466.3</v>
      </c>
      <c r="AV21" s="232">
        <v>15444.1</v>
      </c>
      <c r="AW21" s="232">
        <v>15427.5</v>
      </c>
      <c r="AX21" s="232">
        <v>15380.1</v>
      </c>
      <c r="AY21" s="232">
        <v>15309.6</v>
      </c>
      <c r="AZ21" s="232">
        <v>15235.849333</v>
      </c>
      <c r="BA21" s="232">
        <v>15216.130332999999</v>
      </c>
      <c r="BB21" s="305">
        <v>15224.1</v>
      </c>
      <c r="BC21" s="305">
        <v>15236.69</v>
      </c>
      <c r="BD21" s="305">
        <v>15262.27</v>
      </c>
      <c r="BE21" s="305">
        <v>15319.43</v>
      </c>
      <c r="BF21" s="305">
        <v>15357.1</v>
      </c>
      <c r="BG21" s="305">
        <v>15393.85</v>
      </c>
      <c r="BH21" s="305">
        <v>15414.14</v>
      </c>
      <c r="BI21" s="305">
        <v>15460.7</v>
      </c>
      <c r="BJ21" s="305">
        <v>15518</v>
      </c>
      <c r="BK21" s="305">
        <v>15602.63</v>
      </c>
      <c r="BL21" s="305">
        <v>15668.96</v>
      </c>
      <c r="BM21" s="305">
        <v>15733.59</v>
      </c>
      <c r="BN21" s="305">
        <v>15796.7</v>
      </c>
      <c r="BO21" s="305">
        <v>15857.78</v>
      </c>
      <c r="BP21" s="305">
        <v>15917</v>
      </c>
      <c r="BQ21" s="305">
        <v>15969.28</v>
      </c>
      <c r="BR21" s="305">
        <v>16028.63</v>
      </c>
      <c r="BS21" s="305">
        <v>16089.96</v>
      </c>
      <c r="BT21" s="305">
        <v>16154.41</v>
      </c>
      <c r="BU21" s="305">
        <v>16218.83</v>
      </c>
      <c r="BV21" s="305">
        <v>16284.36</v>
      </c>
    </row>
    <row r="22" spans="1:74" ht="11.15" customHeight="1" x14ac:dyDescent="0.25">
      <c r="A22" s="140"/>
      <c r="B22" s="139" t="s">
        <v>578</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304"/>
      <c r="BC22" s="304"/>
      <c r="BD22" s="304"/>
      <c r="BE22" s="304"/>
      <c r="BF22" s="304"/>
      <c r="BG22" s="304"/>
      <c r="BH22" s="304"/>
      <c r="BI22" s="304"/>
      <c r="BJ22" s="304"/>
      <c r="BK22" s="304"/>
      <c r="BL22" s="304"/>
      <c r="BM22" s="304"/>
      <c r="BN22" s="304"/>
      <c r="BO22" s="304"/>
      <c r="BP22" s="304"/>
      <c r="BQ22" s="304"/>
      <c r="BR22" s="304"/>
      <c r="BS22" s="304"/>
      <c r="BT22" s="304"/>
      <c r="BU22" s="304"/>
      <c r="BV22" s="304"/>
    </row>
    <row r="23" spans="1:74" ht="11.15" customHeight="1" x14ac:dyDescent="0.25">
      <c r="A23" s="140" t="s">
        <v>579</v>
      </c>
      <c r="B23" s="203" t="s">
        <v>459</v>
      </c>
      <c r="C23" s="250">
        <v>147.66200000000001</v>
      </c>
      <c r="D23" s="250">
        <v>148.06399999999999</v>
      </c>
      <c r="E23" s="250">
        <v>148.28899999999999</v>
      </c>
      <c r="F23" s="250">
        <v>148.46799999999999</v>
      </c>
      <c r="G23" s="250">
        <v>148.80099999999999</v>
      </c>
      <c r="H23" s="250">
        <v>148.98400000000001</v>
      </c>
      <c r="I23" s="250">
        <v>149.05000000000001</v>
      </c>
      <c r="J23" s="250">
        <v>149.26900000000001</v>
      </c>
      <c r="K23" s="250">
        <v>149.32599999999999</v>
      </c>
      <c r="L23" s="250">
        <v>149.471</v>
      </c>
      <c r="M23" s="250">
        <v>149.57300000000001</v>
      </c>
      <c r="N23" s="250">
        <v>149.821</v>
      </c>
      <c r="O23" s="250">
        <v>150.1</v>
      </c>
      <c r="P23" s="250">
        <v>150.124</v>
      </c>
      <c r="Q23" s="250">
        <v>150.34800000000001</v>
      </c>
      <c r="R23" s="250">
        <v>150.636</v>
      </c>
      <c r="S23" s="250">
        <v>150.71299999999999</v>
      </c>
      <c r="T23" s="250">
        <v>150.84299999999999</v>
      </c>
      <c r="U23" s="250">
        <v>150.92099999999999</v>
      </c>
      <c r="V23" s="250">
        <v>151.08099999999999</v>
      </c>
      <c r="W23" s="250">
        <v>151.244</v>
      </c>
      <c r="X23" s="250">
        <v>151.33699999999999</v>
      </c>
      <c r="Y23" s="250">
        <v>151.589</v>
      </c>
      <c r="Z23" s="250">
        <v>151.78899999999999</v>
      </c>
      <c r="AA23" s="250">
        <v>152.12799999999999</v>
      </c>
      <c r="AB23" s="250">
        <v>152.50399999999999</v>
      </c>
      <c r="AC23" s="250">
        <v>151.006</v>
      </c>
      <c r="AD23" s="250">
        <v>130.51300000000001</v>
      </c>
      <c r="AE23" s="250">
        <v>133.155</v>
      </c>
      <c r="AF23" s="250">
        <v>137.66</v>
      </c>
      <c r="AG23" s="250">
        <v>139.048</v>
      </c>
      <c r="AH23" s="250">
        <v>140.71299999999999</v>
      </c>
      <c r="AI23" s="250">
        <v>141.63200000000001</v>
      </c>
      <c r="AJ23" s="250">
        <v>142.279</v>
      </c>
      <c r="AK23" s="250">
        <v>142.61199999999999</v>
      </c>
      <c r="AL23" s="250">
        <v>142.49700000000001</v>
      </c>
      <c r="AM23" s="250">
        <v>143.017</v>
      </c>
      <c r="AN23" s="250">
        <v>143.727</v>
      </c>
      <c r="AO23" s="250">
        <v>144.43100000000001</v>
      </c>
      <c r="AP23" s="250">
        <v>144.69399999999999</v>
      </c>
      <c r="AQ23" s="250">
        <v>145.14099999999999</v>
      </c>
      <c r="AR23" s="250">
        <v>145.69800000000001</v>
      </c>
      <c r="AS23" s="250">
        <v>146.387</v>
      </c>
      <c r="AT23" s="250">
        <v>146.904</v>
      </c>
      <c r="AU23" s="250">
        <v>147.328</v>
      </c>
      <c r="AV23" s="250">
        <v>148.005</v>
      </c>
      <c r="AW23" s="250">
        <v>148.65199999999999</v>
      </c>
      <c r="AX23" s="250">
        <v>149.24</v>
      </c>
      <c r="AY23" s="250">
        <v>149.721</v>
      </c>
      <c r="AZ23" s="250">
        <v>150.399</v>
      </c>
      <c r="BA23" s="250">
        <v>150.77748025</v>
      </c>
      <c r="BB23" s="316">
        <v>151.1857</v>
      </c>
      <c r="BC23" s="316">
        <v>151.56360000000001</v>
      </c>
      <c r="BD23" s="316">
        <v>151.90219999999999</v>
      </c>
      <c r="BE23" s="316">
        <v>152.17850000000001</v>
      </c>
      <c r="BF23" s="316">
        <v>152.45570000000001</v>
      </c>
      <c r="BG23" s="316">
        <v>152.71100000000001</v>
      </c>
      <c r="BH23" s="316">
        <v>152.94239999999999</v>
      </c>
      <c r="BI23" s="316">
        <v>153.15479999999999</v>
      </c>
      <c r="BJ23" s="316">
        <v>153.34649999999999</v>
      </c>
      <c r="BK23" s="316">
        <v>153.49510000000001</v>
      </c>
      <c r="BL23" s="316">
        <v>153.6619</v>
      </c>
      <c r="BM23" s="316">
        <v>153.8245</v>
      </c>
      <c r="BN23" s="316">
        <v>153.98390000000001</v>
      </c>
      <c r="BO23" s="316">
        <v>154.1377</v>
      </c>
      <c r="BP23" s="316">
        <v>154.2868</v>
      </c>
      <c r="BQ23" s="316">
        <v>154.42679999999999</v>
      </c>
      <c r="BR23" s="316">
        <v>154.56970000000001</v>
      </c>
      <c r="BS23" s="316">
        <v>154.71100000000001</v>
      </c>
      <c r="BT23" s="316">
        <v>154.84950000000001</v>
      </c>
      <c r="BU23" s="316">
        <v>154.9889</v>
      </c>
      <c r="BV23" s="316">
        <v>155.12780000000001</v>
      </c>
    </row>
    <row r="24" spans="1:74" s="143" customFormat="1" ht="11.15" customHeight="1" x14ac:dyDescent="0.25">
      <c r="A24" s="140"/>
      <c r="B24" s="139" t="s">
        <v>815</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316"/>
      <c r="BC24" s="316"/>
      <c r="BD24" s="316"/>
      <c r="BE24" s="316"/>
      <c r="BF24" s="316"/>
      <c r="BG24" s="316"/>
      <c r="BH24" s="316"/>
      <c r="BI24" s="316"/>
      <c r="BJ24" s="316"/>
      <c r="BK24" s="316"/>
      <c r="BL24" s="316"/>
      <c r="BM24" s="316"/>
      <c r="BN24" s="316"/>
      <c r="BO24" s="316"/>
      <c r="BP24" s="316"/>
      <c r="BQ24" s="316"/>
      <c r="BR24" s="316"/>
      <c r="BS24" s="316"/>
      <c r="BT24" s="316"/>
      <c r="BU24" s="316"/>
      <c r="BV24" s="316"/>
    </row>
    <row r="25" spans="1:74" s="143" customFormat="1" ht="11.15" customHeight="1" x14ac:dyDescent="0.25">
      <c r="A25" s="140" t="s">
        <v>817</v>
      </c>
      <c r="B25" s="203" t="s">
        <v>816</v>
      </c>
      <c r="C25" s="250">
        <v>4</v>
      </c>
      <c r="D25" s="250">
        <v>4.0999999999999996</v>
      </c>
      <c r="E25" s="250">
        <v>4</v>
      </c>
      <c r="F25" s="250">
        <v>4</v>
      </c>
      <c r="G25" s="250">
        <v>3.8</v>
      </c>
      <c r="H25" s="250">
        <v>4</v>
      </c>
      <c r="I25" s="250">
        <v>3.8</v>
      </c>
      <c r="J25" s="250">
        <v>3.8</v>
      </c>
      <c r="K25" s="250">
        <v>3.7</v>
      </c>
      <c r="L25" s="250">
        <v>3.8</v>
      </c>
      <c r="M25" s="250">
        <v>3.8</v>
      </c>
      <c r="N25" s="250">
        <v>3.9</v>
      </c>
      <c r="O25" s="250">
        <v>4</v>
      </c>
      <c r="P25" s="250">
        <v>3.8</v>
      </c>
      <c r="Q25" s="250">
        <v>3.8</v>
      </c>
      <c r="R25" s="250">
        <v>3.6</v>
      </c>
      <c r="S25" s="250">
        <v>3.6</v>
      </c>
      <c r="T25" s="250">
        <v>3.6</v>
      </c>
      <c r="U25" s="250">
        <v>3.7</v>
      </c>
      <c r="V25" s="250">
        <v>3.7</v>
      </c>
      <c r="W25" s="250">
        <v>3.5</v>
      </c>
      <c r="X25" s="250">
        <v>3.6</v>
      </c>
      <c r="Y25" s="250">
        <v>3.6</v>
      </c>
      <c r="Z25" s="250">
        <v>3.6</v>
      </c>
      <c r="AA25" s="250">
        <v>3.5</v>
      </c>
      <c r="AB25" s="250">
        <v>3.5</v>
      </c>
      <c r="AC25" s="250">
        <v>4.4000000000000004</v>
      </c>
      <c r="AD25" s="250">
        <v>14.7</v>
      </c>
      <c r="AE25" s="250">
        <v>13.2</v>
      </c>
      <c r="AF25" s="250">
        <v>11</v>
      </c>
      <c r="AG25" s="250">
        <v>10.199999999999999</v>
      </c>
      <c r="AH25" s="250">
        <v>8.4</v>
      </c>
      <c r="AI25" s="250">
        <v>7.9</v>
      </c>
      <c r="AJ25" s="250">
        <v>6.9</v>
      </c>
      <c r="AK25" s="250">
        <v>6.7</v>
      </c>
      <c r="AL25" s="250">
        <v>6.7</v>
      </c>
      <c r="AM25" s="250">
        <v>6.4</v>
      </c>
      <c r="AN25" s="250">
        <v>6.2</v>
      </c>
      <c r="AO25" s="250">
        <v>6</v>
      </c>
      <c r="AP25" s="250">
        <v>6</v>
      </c>
      <c r="AQ25" s="250">
        <v>5.8</v>
      </c>
      <c r="AR25" s="250">
        <v>5.9</v>
      </c>
      <c r="AS25" s="250">
        <v>5.4</v>
      </c>
      <c r="AT25" s="250">
        <v>5.2</v>
      </c>
      <c r="AU25" s="250">
        <v>4.7</v>
      </c>
      <c r="AV25" s="250">
        <v>4.5999999999999996</v>
      </c>
      <c r="AW25" s="250">
        <v>4.2</v>
      </c>
      <c r="AX25" s="250">
        <v>3.9</v>
      </c>
      <c r="AY25" s="250">
        <v>4</v>
      </c>
      <c r="AZ25" s="250">
        <v>3.8</v>
      </c>
      <c r="BA25" s="250">
        <v>3.7477883310000002</v>
      </c>
      <c r="BB25" s="316">
        <v>3.65821</v>
      </c>
      <c r="BC25" s="316">
        <v>3.582551</v>
      </c>
      <c r="BD25" s="316">
        <v>3.5200580000000001</v>
      </c>
      <c r="BE25" s="316">
        <v>3.4741179999999998</v>
      </c>
      <c r="BF25" s="316">
        <v>3.4354209999999998</v>
      </c>
      <c r="BG25" s="316">
        <v>3.4073519999999999</v>
      </c>
      <c r="BH25" s="316">
        <v>3.3965190000000001</v>
      </c>
      <c r="BI25" s="316">
        <v>3.3847520000000002</v>
      </c>
      <c r="BJ25" s="316">
        <v>3.3786580000000002</v>
      </c>
      <c r="BK25" s="316">
        <v>3.3853390000000001</v>
      </c>
      <c r="BL25" s="316">
        <v>3.385265</v>
      </c>
      <c r="BM25" s="316">
        <v>3.3855379999999999</v>
      </c>
      <c r="BN25" s="316">
        <v>3.3844439999999998</v>
      </c>
      <c r="BO25" s="316">
        <v>3.3866969999999998</v>
      </c>
      <c r="BP25" s="316">
        <v>3.3905820000000002</v>
      </c>
      <c r="BQ25" s="316">
        <v>3.4019699999999999</v>
      </c>
      <c r="BR25" s="316">
        <v>3.4047200000000002</v>
      </c>
      <c r="BS25" s="316">
        <v>3.4047010000000002</v>
      </c>
      <c r="BT25" s="316">
        <v>3.3996189999999999</v>
      </c>
      <c r="BU25" s="316">
        <v>3.3957839999999999</v>
      </c>
      <c r="BV25" s="316">
        <v>3.3909009999999999</v>
      </c>
    </row>
    <row r="26" spans="1:74" ht="11.15" customHeight="1" x14ac:dyDescent="0.25">
      <c r="A26" s="140"/>
      <c r="B26" s="139" t="s">
        <v>818</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325"/>
      <c r="BC26" s="325"/>
      <c r="BD26" s="325"/>
      <c r="BE26" s="325"/>
      <c r="BF26" s="325"/>
      <c r="BG26" s="325"/>
      <c r="BH26" s="325"/>
      <c r="BI26" s="325"/>
      <c r="BJ26" s="325"/>
      <c r="BK26" s="325"/>
      <c r="BL26" s="325"/>
      <c r="BM26" s="325"/>
      <c r="BN26" s="325"/>
      <c r="BO26" s="325"/>
      <c r="BP26" s="325"/>
      <c r="BQ26" s="325"/>
      <c r="BR26" s="325"/>
      <c r="BS26" s="325"/>
      <c r="BT26" s="325"/>
      <c r="BU26" s="325"/>
      <c r="BV26" s="325"/>
    </row>
    <row r="27" spans="1:74" ht="11.15" customHeight="1" x14ac:dyDescent="0.25">
      <c r="A27" s="140" t="s">
        <v>819</v>
      </c>
      <c r="B27" s="203" t="s">
        <v>820</v>
      </c>
      <c r="C27" s="437">
        <v>1.3089999999999999</v>
      </c>
      <c r="D27" s="437">
        <v>1.2889999999999999</v>
      </c>
      <c r="E27" s="437">
        <v>1.327</v>
      </c>
      <c r="F27" s="437">
        <v>1.2849999999999999</v>
      </c>
      <c r="G27" s="437">
        <v>1.3540000000000001</v>
      </c>
      <c r="H27" s="437">
        <v>1.1990000000000001</v>
      </c>
      <c r="I27" s="437">
        <v>1.1930000000000001</v>
      </c>
      <c r="J27" s="437">
        <v>1.288</v>
      </c>
      <c r="K27" s="437">
        <v>1.238</v>
      </c>
      <c r="L27" s="437">
        <v>1.208</v>
      </c>
      <c r="M27" s="437">
        <v>1.1830000000000001</v>
      </c>
      <c r="N27" s="437">
        <v>1.095</v>
      </c>
      <c r="O27" s="437">
        <v>1.244</v>
      </c>
      <c r="P27" s="437">
        <v>1.1419999999999999</v>
      </c>
      <c r="Q27" s="437">
        <v>1.2030000000000001</v>
      </c>
      <c r="R27" s="437">
        <v>1.282</v>
      </c>
      <c r="S27" s="437">
        <v>1.3029999999999999</v>
      </c>
      <c r="T27" s="437">
        <v>1.2370000000000001</v>
      </c>
      <c r="U27" s="437">
        <v>1.224</v>
      </c>
      <c r="V27" s="437">
        <v>1.371</v>
      </c>
      <c r="W27" s="437">
        <v>1.2849999999999999</v>
      </c>
      <c r="X27" s="437">
        <v>1.3180000000000001</v>
      </c>
      <c r="Y27" s="437">
        <v>1.35</v>
      </c>
      <c r="Z27" s="437">
        <v>1.5469999999999999</v>
      </c>
      <c r="AA27" s="437">
        <v>1.589</v>
      </c>
      <c r="AB27" s="437">
        <v>1.589</v>
      </c>
      <c r="AC27" s="437">
        <v>1.2769999999999999</v>
      </c>
      <c r="AD27" s="437">
        <v>0.93799999999999994</v>
      </c>
      <c r="AE27" s="437">
        <v>1.046</v>
      </c>
      <c r="AF27" s="437">
        <v>1.2729999999999999</v>
      </c>
      <c r="AG27" s="437">
        <v>1.4970000000000001</v>
      </c>
      <c r="AH27" s="437">
        <v>1.3759999999999999</v>
      </c>
      <c r="AI27" s="437">
        <v>1.448</v>
      </c>
      <c r="AJ27" s="437">
        <v>1.514</v>
      </c>
      <c r="AK27" s="437">
        <v>1.5509999999999999</v>
      </c>
      <c r="AL27" s="437">
        <v>1.661</v>
      </c>
      <c r="AM27" s="437">
        <v>1.625</v>
      </c>
      <c r="AN27" s="437">
        <v>1.4470000000000001</v>
      </c>
      <c r="AO27" s="437">
        <v>1.7250000000000001</v>
      </c>
      <c r="AP27" s="437">
        <v>1.514</v>
      </c>
      <c r="AQ27" s="437">
        <v>1.5940000000000001</v>
      </c>
      <c r="AR27" s="437">
        <v>1.657</v>
      </c>
      <c r="AS27" s="437">
        <v>1.5620000000000001</v>
      </c>
      <c r="AT27" s="437">
        <v>1.573</v>
      </c>
      <c r="AU27" s="437">
        <v>1.55</v>
      </c>
      <c r="AV27" s="437">
        <v>1.552</v>
      </c>
      <c r="AW27" s="437">
        <v>1.7030000000000001</v>
      </c>
      <c r="AX27" s="437">
        <v>1.708</v>
      </c>
      <c r="AY27" s="437">
        <v>1.6379999999999999</v>
      </c>
      <c r="AZ27" s="437">
        <v>1.671571358</v>
      </c>
      <c r="BA27" s="437">
        <v>1.6697784321</v>
      </c>
      <c r="BB27" s="438">
        <v>1.668385</v>
      </c>
      <c r="BC27" s="438">
        <v>1.6564719999999999</v>
      </c>
      <c r="BD27" s="438">
        <v>1.63801</v>
      </c>
      <c r="BE27" s="438">
        <v>1.6001559999999999</v>
      </c>
      <c r="BF27" s="438">
        <v>1.57823</v>
      </c>
      <c r="BG27" s="438">
        <v>1.5593889999999999</v>
      </c>
      <c r="BH27" s="438">
        <v>1.5402549999999999</v>
      </c>
      <c r="BI27" s="438">
        <v>1.5301149999999999</v>
      </c>
      <c r="BJ27" s="438">
        <v>1.5255939999999999</v>
      </c>
      <c r="BK27" s="438">
        <v>1.5391330000000001</v>
      </c>
      <c r="BL27" s="438">
        <v>1.5365139999999999</v>
      </c>
      <c r="BM27" s="438">
        <v>1.530181</v>
      </c>
      <c r="BN27" s="438">
        <v>1.5100750000000001</v>
      </c>
      <c r="BO27" s="438">
        <v>1.503857</v>
      </c>
      <c r="BP27" s="438">
        <v>1.501468</v>
      </c>
      <c r="BQ27" s="438">
        <v>1.510562</v>
      </c>
      <c r="BR27" s="438">
        <v>1.5100910000000001</v>
      </c>
      <c r="BS27" s="438">
        <v>1.507708</v>
      </c>
      <c r="BT27" s="438">
        <v>1.5007619999999999</v>
      </c>
      <c r="BU27" s="438">
        <v>1.496545</v>
      </c>
      <c r="BV27" s="438">
        <v>1.4924059999999999</v>
      </c>
    </row>
    <row r="28" spans="1:74" s="143" customFormat="1" ht="11.15" customHeight="1" x14ac:dyDescent="0.25">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316"/>
      <c r="BC28" s="316"/>
      <c r="BD28" s="316"/>
      <c r="BE28" s="316"/>
      <c r="BF28" s="316"/>
      <c r="BG28" s="316"/>
      <c r="BH28" s="316"/>
      <c r="BI28" s="316"/>
      <c r="BJ28" s="316"/>
      <c r="BK28" s="316"/>
      <c r="BL28" s="316"/>
      <c r="BM28" s="316"/>
      <c r="BN28" s="316"/>
      <c r="BO28" s="316"/>
      <c r="BP28" s="316"/>
      <c r="BQ28" s="316"/>
      <c r="BR28" s="316"/>
      <c r="BS28" s="316"/>
      <c r="BT28" s="316"/>
      <c r="BU28" s="316"/>
      <c r="BV28" s="316"/>
    </row>
    <row r="29" spans="1:74" ht="11.15" customHeight="1" x14ac:dyDescent="0.25">
      <c r="A29" s="134"/>
      <c r="B29" s="296" t="s">
        <v>1381</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306"/>
      <c r="BC29" s="306"/>
      <c r="BD29" s="306"/>
      <c r="BE29" s="306"/>
      <c r="BF29" s="306"/>
      <c r="BG29" s="306"/>
      <c r="BH29" s="306"/>
      <c r="BI29" s="306"/>
      <c r="BJ29" s="306"/>
      <c r="BK29" s="306"/>
      <c r="BL29" s="306"/>
      <c r="BM29" s="306"/>
      <c r="BN29" s="306"/>
      <c r="BO29" s="306"/>
      <c r="BP29" s="306"/>
      <c r="BQ29" s="306"/>
      <c r="BR29" s="306"/>
      <c r="BS29" s="306"/>
      <c r="BT29" s="306"/>
      <c r="BU29" s="306"/>
      <c r="BV29" s="306"/>
    </row>
    <row r="30" spans="1:74" ht="11.15" customHeight="1" x14ac:dyDescent="0.25">
      <c r="A30" s="555" t="s">
        <v>581</v>
      </c>
      <c r="B30" s="556" t="s">
        <v>580</v>
      </c>
      <c r="C30" s="250">
        <v>101.3561</v>
      </c>
      <c r="D30" s="250">
        <v>101.6495</v>
      </c>
      <c r="E30" s="250">
        <v>102.298</v>
      </c>
      <c r="F30" s="250">
        <v>103.40949999999999</v>
      </c>
      <c r="G30" s="250">
        <v>102.5408</v>
      </c>
      <c r="H30" s="250">
        <v>103.3045</v>
      </c>
      <c r="I30" s="250">
        <v>103.5474</v>
      </c>
      <c r="J30" s="250">
        <v>104.16589999999999</v>
      </c>
      <c r="K30" s="250">
        <v>104.1315</v>
      </c>
      <c r="L30" s="250">
        <v>103.98739999999999</v>
      </c>
      <c r="M30" s="250">
        <v>103.9127</v>
      </c>
      <c r="N30" s="250">
        <v>103.867</v>
      </c>
      <c r="O30" s="250">
        <v>103.3023</v>
      </c>
      <c r="P30" s="250">
        <v>102.72799999999999</v>
      </c>
      <c r="Q30" s="250">
        <v>102.8635</v>
      </c>
      <c r="R30" s="250">
        <v>102.2543</v>
      </c>
      <c r="S30" s="250">
        <v>102.45189999999999</v>
      </c>
      <c r="T30" s="250">
        <v>102.384</v>
      </c>
      <c r="U30" s="250">
        <v>102.0568</v>
      </c>
      <c r="V30" s="250">
        <v>102.68819999999999</v>
      </c>
      <c r="W30" s="250">
        <v>102.3143</v>
      </c>
      <c r="X30" s="250">
        <v>101.4645</v>
      </c>
      <c r="Y30" s="250">
        <v>101.9876</v>
      </c>
      <c r="Z30" s="250">
        <v>101.61790000000001</v>
      </c>
      <c r="AA30" s="250">
        <v>101.09180000000001</v>
      </c>
      <c r="AB30" s="250">
        <v>101.32470000000001</v>
      </c>
      <c r="AC30" s="250">
        <v>97.447699999999998</v>
      </c>
      <c r="AD30" s="250">
        <v>84.201800000000006</v>
      </c>
      <c r="AE30" s="250">
        <v>85.843400000000003</v>
      </c>
      <c r="AF30" s="250">
        <v>91.162199999999999</v>
      </c>
      <c r="AG30" s="250">
        <v>94.8887</v>
      </c>
      <c r="AH30" s="250">
        <v>95.892399999999995</v>
      </c>
      <c r="AI30" s="250">
        <v>95.601900000000001</v>
      </c>
      <c r="AJ30" s="250">
        <v>96.645399999999995</v>
      </c>
      <c r="AK30" s="250">
        <v>97.160899999999998</v>
      </c>
      <c r="AL30" s="250">
        <v>98.285399999999996</v>
      </c>
      <c r="AM30" s="250">
        <v>99.407600000000002</v>
      </c>
      <c r="AN30" s="250">
        <v>96.396600000000007</v>
      </c>
      <c r="AO30" s="250">
        <v>99.161799999999999</v>
      </c>
      <c r="AP30" s="250">
        <v>99.241600000000005</v>
      </c>
      <c r="AQ30" s="250">
        <v>99.922600000000003</v>
      </c>
      <c r="AR30" s="250">
        <v>100.4704</v>
      </c>
      <c r="AS30" s="250">
        <v>101.16759999999999</v>
      </c>
      <c r="AT30" s="250">
        <v>101.09269999999999</v>
      </c>
      <c r="AU30" s="250">
        <v>99.843999999999994</v>
      </c>
      <c r="AV30" s="250">
        <v>101.2341</v>
      </c>
      <c r="AW30" s="250">
        <v>102.1319</v>
      </c>
      <c r="AX30" s="250">
        <v>102.0234</v>
      </c>
      <c r="AY30" s="250">
        <v>103.46769999999999</v>
      </c>
      <c r="AZ30" s="250">
        <v>103.6688642</v>
      </c>
      <c r="BA30" s="250">
        <v>104.34009012</v>
      </c>
      <c r="BB30" s="316">
        <v>105.19629999999999</v>
      </c>
      <c r="BC30" s="316">
        <v>105.7901</v>
      </c>
      <c r="BD30" s="316">
        <v>106.2843</v>
      </c>
      <c r="BE30" s="316">
        <v>106.5528</v>
      </c>
      <c r="BF30" s="316">
        <v>106.9422</v>
      </c>
      <c r="BG30" s="316">
        <v>107.32640000000001</v>
      </c>
      <c r="BH30" s="316">
        <v>107.75700000000001</v>
      </c>
      <c r="BI30" s="316">
        <v>108.09229999999999</v>
      </c>
      <c r="BJ30" s="316">
        <v>108.38379999999999</v>
      </c>
      <c r="BK30" s="316">
        <v>108.5508</v>
      </c>
      <c r="BL30" s="316">
        <v>108.8155</v>
      </c>
      <c r="BM30" s="316">
        <v>109.09699999999999</v>
      </c>
      <c r="BN30" s="316">
        <v>109.4062</v>
      </c>
      <c r="BO30" s="316">
        <v>109.71339999999999</v>
      </c>
      <c r="BP30" s="316">
        <v>110.0294</v>
      </c>
      <c r="BQ30" s="316">
        <v>110.40519999999999</v>
      </c>
      <c r="BR30" s="316">
        <v>110.70059999999999</v>
      </c>
      <c r="BS30" s="316">
        <v>110.9666</v>
      </c>
      <c r="BT30" s="316">
        <v>111.1698</v>
      </c>
      <c r="BU30" s="316">
        <v>111.40179999999999</v>
      </c>
      <c r="BV30" s="316">
        <v>111.6293</v>
      </c>
    </row>
    <row r="31" spans="1:74" ht="11.15" customHeight="1" x14ac:dyDescent="0.25">
      <c r="A31" s="297" t="s">
        <v>559</v>
      </c>
      <c r="B31" s="41" t="s">
        <v>899</v>
      </c>
      <c r="C31" s="250">
        <v>100.1512</v>
      </c>
      <c r="D31" s="250">
        <v>101.0804</v>
      </c>
      <c r="E31" s="250">
        <v>101.23869999999999</v>
      </c>
      <c r="F31" s="250">
        <v>101.9111</v>
      </c>
      <c r="G31" s="250">
        <v>101.12220000000001</v>
      </c>
      <c r="H31" s="250">
        <v>101.7276</v>
      </c>
      <c r="I31" s="250">
        <v>101.9494</v>
      </c>
      <c r="J31" s="250">
        <v>102.1579</v>
      </c>
      <c r="K31" s="250">
        <v>102.1361</v>
      </c>
      <c r="L31" s="250">
        <v>101.65860000000001</v>
      </c>
      <c r="M31" s="250">
        <v>101.2411</v>
      </c>
      <c r="N31" s="250">
        <v>101.48820000000001</v>
      </c>
      <c r="O31" s="250">
        <v>100.7316</v>
      </c>
      <c r="P31" s="250">
        <v>100.1606</v>
      </c>
      <c r="Q31" s="250">
        <v>100.0939</v>
      </c>
      <c r="R31" s="250">
        <v>99.314499999999995</v>
      </c>
      <c r="S31" s="250">
        <v>99.422899999999998</v>
      </c>
      <c r="T31" s="250">
        <v>99.611500000000007</v>
      </c>
      <c r="U31" s="250">
        <v>99.213899999999995</v>
      </c>
      <c r="V31" s="250">
        <v>99.759799999999998</v>
      </c>
      <c r="W31" s="250">
        <v>99.134100000000004</v>
      </c>
      <c r="X31" s="250">
        <v>98.439899999999994</v>
      </c>
      <c r="Y31" s="250">
        <v>99.255799999999994</v>
      </c>
      <c r="Z31" s="250">
        <v>99.244900000000001</v>
      </c>
      <c r="AA31" s="250">
        <v>99.006699999999995</v>
      </c>
      <c r="AB31" s="250">
        <v>99.024100000000004</v>
      </c>
      <c r="AC31" s="250">
        <v>94.707099999999997</v>
      </c>
      <c r="AD31" s="250">
        <v>79.674899999999994</v>
      </c>
      <c r="AE31" s="250">
        <v>83.438100000000006</v>
      </c>
      <c r="AF31" s="250">
        <v>89.587000000000003</v>
      </c>
      <c r="AG31" s="250">
        <v>93.277699999999996</v>
      </c>
      <c r="AH31" s="250">
        <v>94.628900000000002</v>
      </c>
      <c r="AI31" s="250">
        <v>94.595100000000002</v>
      </c>
      <c r="AJ31" s="250">
        <v>95.980099999999993</v>
      </c>
      <c r="AK31" s="250">
        <v>96.650899999999993</v>
      </c>
      <c r="AL31" s="250">
        <v>97.323300000000003</v>
      </c>
      <c r="AM31" s="250">
        <v>98.7911</v>
      </c>
      <c r="AN31" s="250">
        <v>94.994600000000005</v>
      </c>
      <c r="AO31" s="250">
        <v>98.251199999999997</v>
      </c>
      <c r="AP31" s="250">
        <v>98.1511</v>
      </c>
      <c r="AQ31" s="250">
        <v>99.100800000000007</v>
      </c>
      <c r="AR31" s="250">
        <v>98.956199999999995</v>
      </c>
      <c r="AS31" s="250">
        <v>100.357</v>
      </c>
      <c r="AT31" s="250">
        <v>99.737399999999994</v>
      </c>
      <c r="AU31" s="250">
        <v>98.871099999999998</v>
      </c>
      <c r="AV31" s="250">
        <v>100.5605</v>
      </c>
      <c r="AW31" s="250">
        <v>101.3425</v>
      </c>
      <c r="AX31" s="250">
        <v>101.2702</v>
      </c>
      <c r="AY31" s="250">
        <v>101.4923</v>
      </c>
      <c r="AZ31" s="250">
        <v>101.83979877</v>
      </c>
      <c r="BA31" s="250">
        <v>102.32849505999999</v>
      </c>
      <c r="BB31" s="316">
        <v>103.1708</v>
      </c>
      <c r="BC31" s="316">
        <v>103.6913</v>
      </c>
      <c r="BD31" s="316">
        <v>104.1356</v>
      </c>
      <c r="BE31" s="316">
        <v>104.36499999999999</v>
      </c>
      <c r="BF31" s="316">
        <v>104.761</v>
      </c>
      <c r="BG31" s="316">
        <v>105.1849</v>
      </c>
      <c r="BH31" s="316">
        <v>105.7149</v>
      </c>
      <c r="BI31" s="316">
        <v>106.13590000000001</v>
      </c>
      <c r="BJ31" s="316">
        <v>106.526</v>
      </c>
      <c r="BK31" s="316">
        <v>106.8104</v>
      </c>
      <c r="BL31" s="316">
        <v>107.19499999999999</v>
      </c>
      <c r="BM31" s="316">
        <v>107.6049</v>
      </c>
      <c r="BN31" s="316">
        <v>108.077</v>
      </c>
      <c r="BO31" s="316">
        <v>108.51</v>
      </c>
      <c r="BP31" s="316">
        <v>108.94070000000001</v>
      </c>
      <c r="BQ31" s="316">
        <v>109.39960000000001</v>
      </c>
      <c r="BR31" s="316">
        <v>109.80289999999999</v>
      </c>
      <c r="BS31" s="316">
        <v>110.181</v>
      </c>
      <c r="BT31" s="316">
        <v>110.533</v>
      </c>
      <c r="BU31" s="316">
        <v>110.8614</v>
      </c>
      <c r="BV31" s="316">
        <v>111.1652</v>
      </c>
    </row>
    <row r="32" spans="1:74" ht="11.15" customHeight="1" x14ac:dyDescent="0.25">
      <c r="A32" s="557" t="s">
        <v>884</v>
      </c>
      <c r="B32" s="558" t="s">
        <v>900</v>
      </c>
      <c r="C32" s="250">
        <v>99.528000000000006</v>
      </c>
      <c r="D32" s="250">
        <v>100.9777</v>
      </c>
      <c r="E32" s="250">
        <v>99.647800000000004</v>
      </c>
      <c r="F32" s="250">
        <v>100.63979999999999</v>
      </c>
      <c r="G32" s="250">
        <v>100.6086</v>
      </c>
      <c r="H32" s="250">
        <v>100.28660000000001</v>
      </c>
      <c r="I32" s="250">
        <v>101.6718</v>
      </c>
      <c r="J32" s="250">
        <v>101.163</v>
      </c>
      <c r="K32" s="250">
        <v>100.691</v>
      </c>
      <c r="L32" s="250">
        <v>100.38979999999999</v>
      </c>
      <c r="M32" s="250">
        <v>99.510800000000003</v>
      </c>
      <c r="N32" s="250">
        <v>99.215000000000003</v>
      </c>
      <c r="O32" s="250">
        <v>100.7281</v>
      </c>
      <c r="P32" s="250">
        <v>100.7345</v>
      </c>
      <c r="Q32" s="250">
        <v>100.9699</v>
      </c>
      <c r="R32" s="250">
        <v>100.98390000000001</v>
      </c>
      <c r="S32" s="250">
        <v>100.512</v>
      </c>
      <c r="T32" s="250">
        <v>101.7848</v>
      </c>
      <c r="U32" s="250">
        <v>101.0598</v>
      </c>
      <c r="V32" s="250">
        <v>100.3507</v>
      </c>
      <c r="W32" s="250">
        <v>100.3395</v>
      </c>
      <c r="X32" s="250">
        <v>101.5994</v>
      </c>
      <c r="Y32" s="250">
        <v>101.36409999999999</v>
      </c>
      <c r="Z32" s="250">
        <v>102.2242</v>
      </c>
      <c r="AA32" s="250">
        <v>102.0977</v>
      </c>
      <c r="AB32" s="250">
        <v>102.191</v>
      </c>
      <c r="AC32" s="250">
        <v>101.1142</v>
      </c>
      <c r="AD32" s="250">
        <v>91.041399999999996</v>
      </c>
      <c r="AE32" s="250">
        <v>92.963899999999995</v>
      </c>
      <c r="AF32" s="250">
        <v>97.464699999999993</v>
      </c>
      <c r="AG32" s="250">
        <v>97.090500000000006</v>
      </c>
      <c r="AH32" s="250">
        <v>98.473799999999997</v>
      </c>
      <c r="AI32" s="250">
        <v>98.373699999999999</v>
      </c>
      <c r="AJ32" s="250">
        <v>99.373099999999994</v>
      </c>
      <c r="AK32" s="250">
        <v>100.0068</v>
      </c>
      <c r="AL32" s="250">
        <v>100.7891</v>
      </c>
      <c r="AM32" s="250">
        <v>101.4829</v>
      </c>
      <c r="AN32" s="250">
        <v>99.692400000000006</v>
      </c>
      <c r="AO32" s="250">
        <v>102.4663</v>
      </c>
      <c r="AP32" s="250">
        <v>101.3296</v>
      </c>
      <c r="AQ32" s="250">
        <v>100.111</v>
      </c>
      <c r="AR32" s="250">
        <v>100.17440000000001</v>
      </c>
      <c r="AS32" s="250">
        <v>99.457300000000004</v>
      </c>
      <c r="AT32" s="250">
        <v>99.777199999999993</v>
      </c>
      <c r="AU32" s="250">
        <v>99.821200000000005</v>
      </c>
      <c r="AV32" s="250">
        <v>100.91249999999999</v>
      </c>
      <c r="AW32" s="250">
        <v>101.83150000000001</v>
      </c>
      <c r="AX32" s="250">
        <v>102.2227</v>
      </c>
      <c r="AY32" s="250">
        <v>102.8402</v>
      </c>
      <c r="AZ32" s="250">
        <v>103.03424938000001</v>
      </c>
      <c r="BA32" s="250">
        <v>103.29463086</v>
      </c>
      <c r="BB32" s="316">
        <v>103.3695</v>
      </c>
      <c r="BC32" s="316">
        <v>103.50960000000001</v>
      </c>
      <c r="BD32" s="316">
        <v>103.6236</v>
      </c>
      <c r="BE32" s="316">
        <v>103.6814</v>
      </c>
      <c r="BF32" s="316">
        <v>103.76600000000001</v>
      </c>
      <c r="BG32" s="316">
        <v>103.8473</v>
      </c>
      <c r="BH32" s="316">
        <v>103.91800000000001</v>
      </c>
      <c r="BI32" s="316">
        <v>103.9979</v>
      </c>
      <c r="BJ32" s="316">
        <v>104.07980000000001</v>
      </c>
      <c r="BK32" s="316">
        <v>104.1619</v>
      </c>
      <c r="BL32" s="316">
        <v>104.2491</v>
      </c>
      <c r="BM32" s="316">
        <v>104.33969999999999</v>
      </c>
      <c r="BN32" s="316">
        <v>104.4213</v>
      </c>
      <c r="BO32" s="316">
        <v>104.5278</v>
      </c>
      <c r="BP32" s="316">
        <v>104.6469</v>
      </c>
      <c r="BQ32" s="316">
        <v>104.7963</v>
      </c>
      <c r="BR32" s="316">
        <v>104.9273</v>
      </c>
      <c r="BS32" s="316">
        <v>105.05759999999999</v>
      </c>
      <c r="BT32" s="316">
        <v>105.1862</v>
      </c>
      <c r="BU32" s="316">
        <v>105.3158</v>
      </c>
      <c r="BV32" s="316">
        <v>105.44540000000001</v>
      </c>
    </row>
    <row r="33" spans="1:74" ht="11.15" customHeight="1" x14ac:dyDescent="0.25">
      <c r="A33" s="557" t="s">
        <v>885</v>
      </c>
      <c r="B33" s="558" t="s">
        <v>901</v>
      </c>
      <c r="C33" s="250">
        <v>97.942300000000003</v>
      </c>
      <c r="D33" s="250">
        <v>97.357600000000005</v>
      </c>
      <c r="E33" s="250">
        <v>98.6477</v>
      </c>
      <c r="F33" s="250">
        <v>99.16</v>
      </c>
      <c r="G33" s="250">
        <v>99.096299999999999</v>
      </c>
      <c r="H33" s="250">
        <v>98.786299999999997</v>
      </c>
      <c r="I33" s="250">
        <v>100.2213</v>
      </c>
      <c r="J33" s="250">
        <v>99.263300000000001</v>
      </c>
      <c r="K33" s="250">
        <v>99.575400000000002</v>
      </c>
      <c r="L33" s="250">
        <v>99.617800000000003</v>
      </c>
      <c r="M33" s="250">
        <v>99.863600000000005</v>
      </c>
      <c r="N33" s="250">
        <v>100.1003</v>
      </c>
      <c r="O33" s="250">
        <v>99.703800000000001</v>
      </c>
      <c r="P33" s="250">
        <v>98.911299999999997</v>
      </c>
      <c r="Q33" s="250">
        <v>98.350399999999993</v>
      </c>
      <c r="R33" s="250">
        <v>98.354900000000001</v>
      </c>
      <c r="S33" s="250">
        <v>98.073400000000007</v>
      </c>
      <c r="T33" s="250">
        <v>95.608199999999997</v>
      </c>
      <c r="U33" s="250">
        <v>97.585800000000006</v>
      </c>
      <c r="V33" s="250">
        <v>99.139700000000005</v>
      </c>
      <c r="W33" s="250">
        <v>98.976200000000006</v>
      </c>
      <c r="X33" s="250">
        <v>98.649199999999993</v>
      </c>
      <c r="Y33" s="250">
        <v>98.403300000000002</v>
      </c>
      <c r="Z33" s="250">
        <v>98.455399999999997</v>
      </c>
      <c r="AA33" s="250">
        <v>99.419399999999996</v>
      </c>
      <c r="AB33" s="250">
        <v>99.075299999999999</v>
      </c>
      <c r="AC33" s="250">
        <v>99.880700000000004</v>
      </c>
      <c r="AD33" s="250">
        <v>95.218100000000007</v>
      </c>
      <c r="AE33" s="250">
        <v>89.476900000000001</v>
      </c>
      <c r="AF33" s="250">
        <v>89.851799999999997</v>
      </c>
      <c r="AG33" s="250">
        <v>89.890199999999993</v>
      </c>
      <c r="AH33" s="250">
        <v>90.219499999999996</v>
      </c>
      <c r="AI33" s="250">
        <v>91.988900000000001</v>
      </c>
      <c r="AJ33" s="250">
        <v>94.560900000000004</v>
      </c>
      <c r="AK33" s="250">
        <v>95.3536</v>
      </c>
      <c r="AL33" s="250">
        <v>94.924899999999994</v>
      </c>
      <c r="AM33" s="250">
        <v>93.232900000000001</v>
      </c>
      <c r="AN33" s="250">
        <v>92.433499999999995</v>
      </c>
      <c r="AO33" s="250">
        <v>96.143000000000001</v>
      </c>
      <c r="AP33" s="250">
        <v>95.5261</v>
      </c>
      <c r="AQ33" s="250">
        <v>95.782200000000003</v>
      </c>
      <c r="AR33" s="250">
        <v>93.765100000000004</v>
      </c>
      <c r="AS33" s="250">
        <v>94.789599999999993</v>
      </c>
      <c r="AT33" s="250">
        <v>95.322000000000003</v>
      </c>
      <c r="AU33" s="250">
        <v>95.444299999999998</v>
      </c>
      <c r="AV33" s="250">
        <v>94.079499999999996</v>
      </c>
      <c r="AW33" s="250">
        <v>93.417199999999994</v>
      </c>
      <c r="AX33" s="250">
        <v>94.300299999999993</v>
      </c>
      <c r="AY33" s="250">
        <v>95.052999999999997</v>
      </c>
      <c r="AZ33" s="250">
        <v>95.267949505999994</v>
      </c>
      <c r="BA33" s="250">
        <v>95.520498024999995</v>
      </c>
      <c r="BB33" s="316">
        <v>95.581729999999993</v>
      </c>
      <c r="BC33" s="316">
        <v>95.726799999999997</v>
      </c>
      <c r="BD33" s="316">
        <v>95.855670000000003</v>
      </c>
      <c r="BE33" s="316">
        <v>95.913470000000004</v>
      </c>
      <c r="BF33" s="316">
        <v>96.05104</v>
      </c>
      <c r="BG33" s="316">
        <v>96.213509999999999</v>
      </c>
      <c r="BH33" s="316">
        <v>96.475129999999993</v>
      </c>
      <c r="BI33" s="316">
        <v>96.63176</v>
      </c>
      <c r="BJ33" s="316">
        <v>96.757639999999995</v>
      </c>
      <c r="BK33" s="316">
        <v>96.785539999999997</v>
      </c>
      <c r="BL33" s="316">
        <v>96.900310000000005</v>
      </c>
      <c r="BM33" s="316">
        <v>97.034729999999996</v>
      </c>
      <c r="BN33" s="316">
        <v>97.204369999999997</v>
      </c>
      <c r="BO33" s="316">
        <v>97.366420000000005</v>
      </c>
      <c r="BP33" s="316">
        <v>97.536450000000002</v>
      </c>
      <c r="BQ33" s="316">
        <v>97.731800000000007</v>
      </c>
      <c r="BR33" s="316">
        <v>97.904790000000006</v>
      </c>
      <c r="BS33" s="316">
        <v>98.072770000000006</v>
      </c>
      <c r="BT33" s="316">
        <v>98.263829999999999</v>
      </c>
      <c r="BU33" s="316">
        <v>98.400710000000004</v>
      </c>
      <c r="BV33" s="316">
        <v>98.511489999999995</v>
      </c>
    </row>
    <row r="34" spans="1:74" ht="11.15" customHeight="1" x14ac:dyDescent="0.25">
      <c r="A34" s="557" t="s">
        <v>886</v>
      </c>
      <c r="B34" s="558" t="s">
        <v>902</v>
      </c>
      <c r="C34" s="250">
        <v>99.764799999999994</v>
      </c>
      <c r="D34" s="250">
        <v>99.237700000000004</v>
      </c>
      <c r="E34" s="250">
        <v>99.509699999999995</v>
      </c>
      <c r="F34" s="250">
        <v>99.938599999999994</v>
      </c>
      <c r="G34" s="250">
        <v>100.0446</v>
      </c>
      <c r="H34" s="250">
        <v>99.974199999999996</v>
      </c>
      <c r="I34" s="250">
        <v>100.1778</v>
      </c>
      <c r="J34" s="250">
        <v>100.66800000000001</v>
      </c>
      <c r="K34" s="250">
        <v>100.76</v>
      </c>
      <c r="L34" s="250">
        <v>100.107</v>
      </c>
      <c r="M34" s="250">
        <v>99.186599999999999</v>
      </c>
      <c r="N34" s="250">
        <v>99.885000000000005</v>
      </c>
      <c r="O34" s="250">
        <v>101.0766</v>
      </c>
      <c r="P34" s="250">
        <v>97.395799999999994</v>
      </c>
      <c r="Q34" s="250">
        <v>98.621899999999997</v>
      </c>
      <c r="R34" s="250">
        <v>98.462999999999994</v>
      </c>
      <c r="S34" s="250">
        <v>99.100099999999998</v>
      </c>
      <c r="T34" s="250">
        <v>99.816100000000006</v>
      </c>
      <c r="U34" s="250">
        <v>100.771</v>
      </c>
      <c r="V34" s="250">
        <v>101.2766</v>
      </c>
      <c r="W34" s="250">
        <v>100.5831</v>
      </c>
      <c r="X34" s="250">
        <v>98.844899999999996</v>
      </c>
      <c r="Y34" s="250">
        <v>98.257099999999994</v>
      </c>
      <c r="Z34" s="250">
        <v>98.611199999999997</v>
      </c>
      <c r="AA34" s="250">
        <v>100.8317</v>
      </c>
      <c r="AB34" s="250">
        <v>99.577200000000005</v>
      </c>
      <c r="AC34" s="250">
        <v>93.476699999999994</v>
      </c>
      <c r="AD34" s="250">
        <v>75.889200000000002</v>
      </c>
      <c r="AE34" s="250">
        <v>76.441900000000004</v>
      </c>
      <c r="AF34" s="250">
        <v>79.575199999999995</v>
      </c>
      <c r="AG34" s="250">
        <v>84.037000000000006</v>
      </c>
      <c r="AH34" s="250">
        <v>84.004900000000006</v>
      </c>
      <c r="AI34" s="250">
        <v>83.809700000000007</v>
      </c>
      <c r="AJ34" s="250">
        <v>85.827299999999994</v>
      </c>
      <c r="AK34" s="250">
        <v>85.7196</v>
      </c>
      <c r="AL34" s="250">
        <v>88.471599999999995</v>
      </c>
      <c r="AM34" s="250">
        <v>91.663200000000003</v>
      </c>
      <c r="AN34" s="250">
        <v>85.243600000000001</v>
      </c>
      <c r="AO34" s="250">
        <v>94.563999999999993</v>
      </c>
      <c r="AP34" s="250">
        <v>95.946899999999999</v>
      </c>
      <c r="AQ34" s="250">
        <v>96.136799999999994</v>
      </c>
      <c r="AR34" s="250">
        <v>95.647900000000007</v>
      </c>
      <c r="AS34" s="250">
        <v>95.496899999999997</v>
      </c>
      <c r="AT34" s="250">
        <v>94.623199999999997</v>
      </c>
      <c r="AU34" s="250">
        <v>94.832800000000006</v>
      </c>
      <c r="AV34" s="250">
        <v>96.281400000000005</v>
      </c>
      <c r="AW34" s="250">
        <v>96.491299999999995</v>
      </c>
      <c r="AX34" s="250">
        <v>95.086200000000005</v>
      </c>
      <c r="AY34" s="250">
        <v>93.686700000000002</v>
      </c>
      <c r="AZ34" s="250">
        <v>94.594757900999994</v>
      </c>
      <c r="BA34" s="250">
        <v>94.861628272000004</v>
      </c>
      <c r="BB34" s="316">
        <v>96.048450000000003</v>
      </c>
      <c r="BC34" s="316">
        <v>96.562740000000005</v>
      </c>
      <c r="BD34" s="316">
        <v>96.983580000000003</v>
      </c>
      <c r="BE34" s="316">
        <v>97.233329999999995</v>
      </c>
      <c r="BF34" s="316">
        <v>97.525499999999994</v>
      </c>
      <c r="BG34" s="316">
        <v>97.782449999999997</v>
      </c>
      <c r="BH34" s="316">
        <v>98.013080000000002</v>
      </c>
      <c r="BI34" s="316">
        <v>98.192909999999998</v>
      </c>
      <c r="BJ34" s="316">
        <v>98.330830000000006</v>
      </c>
      <c r="BK34" s="316">
        <v>98.361000000000004</v>
      </c>
      <c r="BL34" s="316">
        <v>98.464510000000004</v>
      </c>
      <c r="BM34" s="316">
        <v>98.575509999999994</v>
      </c>
      <c r="BN34" s="316">
        <v>98.724630000000005</v>
      </c>
      <c r="BO34" s="316">
        <v>98.827629999999999</v>
      </c>
      <c r="BP34" s="316">
        <v>98.915139999999994</v>
      </c>
      <c r="BQ34" s="316">
        <v>98.974829999999997</v>
      </c>
      <c r="BR34" s="316">
        <v>99.040620000000004</v>
      </c>
      <c r="BS34" s="316">
        <v>99.100170000000006</v>
      </c>
      <c r="BT34" s="316">
        <v>99.145229999999998</v>
      </c>
      <c r="BU34" s="316">
        <v>99.198490000000007</v>
      </c>
      <c r="BV34" s="316">
        <v>99.251689999999996</v>
      </c>
    </row>
    <row r="35" spans="1:74" ht="11.15" customHeight="1" x14ac:dyDescent="0.25">
      <c r="A35" s="557" t="s">
        <v>887</v>
      </c>
      <c r="B35" s="558" t="s">
        <v>903</v>
      </c>
      <c r="C35" s="250">
        <v>98.366200000000006</v>
      </c>
      <c r="D35" s="250">
        <v>98.871099999999998</v>
      </c>
      <c r="E35" s="250">
        <v>98.846299999999999</v>
      </c>
      <c r="F35" s="250">
        <v>99.427400000000006</v>
      </c>
      <c r="G35" s="250">
        <v>99.223600000000005</v>
      </c>
      <c r="H35" s="250">
        <v>99.329300000000003</v>
      </c>
      <c r="I35" s="250">
        <v>99.83</v>
      </c>
      <c r="J35" s="250">
        <v>98.575199999999995</v>
      </c>
      <c r="K35" s="250">
        <v>98.099900000000005</v>
      </c>
      <c r="L35" s="250">
        <v>97.588300000000004</v>
      </c>
      <c r="M35" s="250">
        <v>98.047399999999996</v>
      </c>
      <c r="N35" s="250">
        <v>97.558300000000003</v>
      </c>
      <c r="O35" s="250">
        <v>96.562100000000001</v>
      </c>
      <c r="P35" s="250">
        <v>96.613500000000002</v>
      </c>
      <c r="Q35" s="250">
        <v>96.180499999999995</v>
      </c>
      <c r="R35" s="250">
        <v>95.610200000000006</v>
      </c>
      <c r="S35" s="250">
        <v>94.855599999999995</v>
      </c>
      <c r="T35" s="250">
        <v>94.558700000000002</v>
      </c>
      <c r="U35" s="250">
        <v>95.185199999999995</v>
      </c>
      <c r="V35" s="250">
        <v>95.978700000000003</v>
      </c>
      <c r="W35" s="250">
        <v>95.5869</v>
      </c>
      <c r="X35" s="250">
        <v>95.254999999999995</v>
      </c>
      <c r="Y35" s="250">
        <v>94.635599999999997</v>
      </c>
      <c r="Z35" s="250">
        <v>94.244600000000005</v>
      </c>
      <c r="AA35" s="250">
        <v>94.670100000000005</v>
      </c>
      <c r="AB35" s="250">
        <v>94.586600000000004</v>
      </c>
      <c r="AC35" s="250">
        <v>95.652900000000002</v>
      </c>
      <c r="AD35" s="250">
        <v>89.501099999999994</v>
      </c>
      <c r="AE35" s="250">
        <v>89.837999999999994</v>
      </c>
      <c r="AF35" s="250">
        <v>90.282399999999996</v>
      </c>
      <c r="AG35" s="250">
        <v>91.695599999999999</v>
      </c>
      <c r="AH35" s="250">
        <v>92.898600000000002</v>
      </c>
      <c r="AI35" s="250">
        <v>92.781800000000004</v>
      </c>
      <c r="AJ35" s="250">
        <v>94.417299999999997</v>
      </c>
      <c r="AK35" s="250">
        <v>94.469300000000004</v>
      </c>
      <c r="AL35" s="250">
        <v>95.237099999999998</v>
      </c>
      <c r="AM35" s="250">
        <v>95.075500000000005</v>
      </c>
      <c r="AN35" s="250">
        <v>87.798299999999998</v>
      </c>
      <c r="AO35" s="250">
        <v>92.467299999999994</v>
      </c>
      <c r="AP35" s="250">
        <v>97.369799999999998</v>
      </c>
      <c r="AQ35" s="250">
        <v>100.02849999999999</v>
      </c>
      <c r="AR35" s="250">
        <v>100.45</v>
      </c>
      <c r="AS35" s="250">
        <v>100.2059</v>
      </c>
      <c r="AT35" s="250">
        <v>100.0489</v>
      </c>
      <c r="AU35" s="250">
        <v>98.577299999999994</v>
      </c>
      <c r="AV35" s="250">
        <v>100.2183</v>
      </c>
      <c r="AW35" s="250">
        <v>100.46380000000001</v>
      </c>
      <c r="AX35" s="250">
        <v>101.1216</v>
      </c>
      <c r="AY35" s="250">
        <v>101.3082</v>
      </c>
      <c r="AZ35" s="250">
        <v>101.59557284</v>
      </c>
      <c r="BA35" s="250">
        <v>101.95442469</v>
      </c>
      <c r="BB35" s="316">
        <v>102.38379999999999</v>
      </c>
      <c r="BC35" s="316">
        <v>102.7255</v>
      </c>
      <c r="BD35" s="316">
        <v>103.0369</v>
      </c>
      <c r="BE35" s="316">
        <v>103.24039999999999</v>
      </c>
      <c r="BF35" s="316">
        <v>103.5497</v>
      </c>
      <c r="BG35" s="316">
        <v>103.8869</v>
      </c>
      <c r="BH35" s="316">
        <v>104.3283</v>
      </c>
      <c r="BI35" s="316">
        <v>104.6645</v>
      </c>
      <c r="BJ35" s="316">
        <v>104.9716</v>
      </c>
      <c r="BK35" s="316">
        <v>105.19240000000001</v>
      </c>
      <c r="BL35" s="316">
        <v>105.4842</v>
      </c>
      <c r="BM35" s="316">
        <v>105.7898</v>
      </c>
      <c r="BN35" s="316">
        <v>106.1253</v>
      </c>
      <c r="BO35" s="316">
        <v>106.4465</v>
      </c>
      <c r="BP35" s="316">
        <v>106.76949999999999</v>
      </c>
      <c r="BQ35" s="316">
        <v>107.1238</v>
      </c>
      <c r="BR35" s="316">
        <v>107.42829999999999</v>
      </c>
      <c r="BS35" s="316">
        <v>107.71250000000001</v>
      </c>
      <c r="BT35" s="316">
        <v>107.97280000000001</v>
      </c>
      <c r="BU35" s="316">
        <v>108.2191</v>
      </c>
      <c r="BV35" s="316">
        <v>108.4477</v>
      </c>
    </row>
    <row r="36" spans="1:74" ht="11.15" customHeight="1" x14ac:dyDescent="0.25">
      <c r="A36" s="557" t="s">
        <v>888</v>
      </c>
      <c r="B36" s="558" t="s">
        <v>904</v>
      </c>
      <c r="C36" s="250">
        <v>98.009200000000007</v>
      </c>
      <c r="D36" s="250">
        <v>102.1339</v>
      </c>
      <c r="E36" s="250">
        <v>100.6327</v>
      </c>
      <c r="F36" s="250">
        <v>101.7222</v>
      </c>
      <c r="G36" s="250">
        <v>101.7046</v>
      </c>
      <c r="H36" s="250">
        <v>100.8314</v>
      </c>
      <c r="I36" s="250">
        <v>100.8329</v>
      </c>
      <c r="J36" s="250">
        <v>100.4935</v>
      </c>
      <c r="K36" s="250">
        <v>99.153599999999997</v>
      </c>
      <c r="L36" s="250">
        <v>100.0564</v>
      </c>
      <c r="M36" s="250">
        <v>98.549700000000001</v>
      </c>
      <c r="N36" s="250">
        <v>100.4761</v>
      </c>
      <c r="O36" s="250">
        <v>100.6221</v>
      </c>
      <c r="P36" s="250">
        <v>96.953199999999995</v>
      </c>
      <c r="Q36" s="250">
        <v>97.343599999999995</v>
      </c>
      <c r="R36" s="250">
        <v>98.033199999999994</v>
      </c>
      <c r="S36" s="250">
        <v>97.982600000000005</v>
      </c>
      <c r="T36" s="250">
        <v>98.186000000000007</v>
      </c>
      <c r="U36" s="250">
        <v>97.632400000000004</v>
      </c>
      <c r="V36" s="250">
        <v>98.444199999999995</v>
      </c>
      <c r="W36" s="250">
        <v>98.867900000000006</v>
      </c>
      <c r="X36" s="250">
        <v>97.519400000000005</v>
      </c>
      <c r="Y36" s="250">
        <v>96.743499999999997</v>
      </c>
      <c r="Z36" s="250">
        <v>98.274299999999997</v>
      </c>
      <c r="AA36" s="250">
        <v>101.4855</v>
      </c>
      <c r="AB36" s="250">
        <v>101.51139999999999</v>
      </c>
      <c r="AC36" s="250">
        <v>96.246499999999997</v>
      </c>
      <c r="AD36" s="250">
        <v>81.807299999999998</v>
      </c>
      <c r="AE36" s="250">
        <v>89.259200000000007</v>
      </c>
      <c r="AF36" s="250">
        <v>93.135599999999997</v>
      </c>
      <c r="AG36" s="250">
        <v>95.016400000000004</v>
      </c>
      <c r="AH36" s="250">
        <v>95.019000000000005</v>
      </c>
      <c r="AI36" s="250">
        <v>93.865899999999996</v>
      </c>
      <c r="AJ36" s="250">
        <v>96.6066</v>
      </c>
      <c r="AK36" s="250">
        <v>97.798400000000001</v>
      </c>
      <c r="AL36" s="250">
        <v>100.87609999999999</v>
      </c>
      <c r="AM36" s="250">
        <v>99.668400000000005</v>
      </c>
      <c r="AN36" s="250">
        <v>94.863</v>
      </c>
      <c r="AO36" s="250">
        <v>97.566199999999995</v>
      </c>
      <c r="AP36" s="250">
        <v>96.571399999999997</v>
      </c>
      <c r="AQ36" s="250">
        <v>94.359899999999996</v>
      </c>
      <c r="AR36" s="250">
        <v>95.230800000000002</v>
      </c>
      <c r="AS36" s="250">
        <v>96.356499999999997</v>
      </c>
      <c r="AT36" s="250">
        <v>96.74</v>
      </c>
      <c r="AU36" s="250">
        <v>97.163700000000006</v>
      </c>
      <c r="AV36" s="250">
        <v>97.003900000000002</v>
      </c>
      <c r="AW36" s="250">
        <v>100.2405</v>
      </c>
      <c r="AX36" s="250">
        <v>101.9213</v>
      </c>
      <c r="AY36" s="250">
        <v>101.2402</v>
      </c>
      <c r="AZ36" s="250">
        <v>101.57483333</v>
      </c>
      <c r="BA36" s="250">
        <v>101.8205</v>
      </c>
      <c r="BB36" s="316">
        <v>101.66589999999999</v>
      </c>
      <c r="BC36" s="316">
        <v>101.7272</v>
      </c>
      <c r="BD36" s="316">
        <v>101.7804</v>
      </c>
      <c r="BE36" s="316">
        <v>101.7929</v>
      </c>
      <c r="BF36" s="316">
        <v>101.85429999999999</v>
      </c>
      <c r="BG36" s="316">
        <v>101.932</v>
      </c>
      <c r="BH36" s="316">
        <v>102.03740000000001</v>
      </c>
      <c r="BI36" s="316">
        <v>102.1391</v>
      </c>
      <c r="BJ36" s="316">
        <v>102.2486</v>
      </c>
      <c r="BK36" s="316">
        <v>102.3215</v>
      </c>
      <c r="BL36" s="316">
        <v>102.47969999999999</v>
      </c>
      <c r="BM36" s="316">
        <v>102.6789</v>
      </c>
      <c r="BN36" s="316">
        <v>102.94159999999999</v>
      </c>
      <c r="BO36" s="316">
        <v>103.2058</v>
      </c>
      <c r="BP36" s="316">
        <v>103.494</v>
      </c>
      <c r="BQ36" s="316">
        <v>103.8211</v>
      </c>
      <c r="BR36" s="316">
        <v>104.1465</v>
      </c>
      <c r="BS36" s="316">
        <v>104.4849</v>
      </c>
      <c r="BT36" s="316">
        <v>104.8625</v>
      </c>
      <c r="BU36" s="316">
        <v>105.20740000000001</v>
      </c>
      <c r="BV36" s="316">
        <v>105.5457</v>
      </c>
    </row>
    <row r="37" spans="1:74" ht="11.15" customHeight="1" x14ac:dyDescent="0.25">
      <c r="A37" s="557" t="s">
        <v>889</v>
      </c>
      <c r="B37" s="558" t="s">
        <v>905</v>
      </c>
      <c r="C37" s="250">
        <v>100.66</v>
      </c>
      <c r="D37" s="250">
        <v>101.8378</v>
      </c>
      <c r="E37" s="250">
        <v>102.9847</v>
      </c>
      <c r="F37" s="250">
        <v>102.446</v>
      </c>
      <c r="G37" s="250">
        <v>103.033</v>
      </c>
      <c r="H37" s="250">
        <v>103.0185</v>
      </c>
      <c r="I37" s="250">
        <v>102.73779999999999</v>
      </c>
      <c r="J37" s="250">
        <v>103.52679999999999</v>
      </c>
      <c r="K37" s="250">
        <v>104.3295</v>
      </c>
      <c r="L37" s="250">
        <v>104.92010000000001</v>
      </c>
      <c r="M37" s="250">
        <v>104.88890000000001</v>
      </c>
      <c r="N37" s="250">
        <v>103.94499999999999</v>
      </c>
      <c r="O37" s="250">
        <v>101.4575</v>
      </c>
      <c r="P37" s="250">
        <v>100.0478</v>
      </c>
      <c r="Q37" s="250">
        <v>100.3412</v>
      </c>
      <c r="R37" s="250">
        <v>100.94199999999999</v>
      </c>
      <c r="S37" s="250">
        <v>99.638000000000005</v>
      </c>
      <c r="T37" s="250">
        <v>97.617199999999997</v>
      </c>
      <c r="U37" s="250">
        <v>97.802000000000007</v>
      </c>
      <c r="V37" s="250">
        <v>99.166499999999999</v>
      </c>
      <c r="W37" s="250">
        <v>98.301400000000001</v>
      </c>
      <c r="X37" s="250">
        <v>96.2714</v>
      </c>
      <c r="Y37" s="250">
        <v>96.188999999999993</v>
      </c>
      <c r="Z37" s="250">
        <v>97.891499999999994</v>
      </c>
      <c r="AA37" s="250">
        <v>98.485699999999994</v>
      </c>
      <c r="AB37" s="250">
        <v>96.045599999999993</v>
      </c>
      <c r="AC37" s="250">
        <v>93.126499999999993</v>
      </c>
      <c r="AD37" s="250">
        <v>72.87</v>
      </c>
      <c r="AE37" s="250">
        <v>70.461299999999994</v>
      </c>
      <c r="AF37" s="250">
        <v>75.311300000000003</v>
      </c>
      <c r="AG37" s="250">
        <v>79.540899999999993</v>
      </c>
      <c r="AH37" s="250">
        <v>83.485799999999998</v>
      </c>
      <c r="AI37" s="250">
        <v>86.9328</v>
      </c>
      <c r="AJ37" s="250">
        <v>89.056899999999999</v>
      </c>
      <c r="AK37" s="250">
        <v>91.521500000000003</v>
      </c>
      <c r="AL37" s="250">
        <v>90.260199999999998</v>
      </c>
      <c r="AM37" s="250">
        <v>91.631799999999998</v>
      </c>
      <c r="AN37" s="250">
        <v>91.579700000000003</v>
      </c>
      <c r="AO37" s="250">
        <v>94.016900000000007</v>
      </c>
      <c r="AP37" s="250">
        <v>97.290899999999993</v>
      </c>
      <c r="AQ37" s="250">
        <v>95.642700000000005</v>
      </c>
      <c r="AR37" s="250">
        <v>97.204499999999996</v>
      </c>
      <c r="AS37" s="250">
        <v>98.710599999999999</v>
      </c>
      <c r="AT37" s="250">
        <v>98.308700000000002</v>
      </c>
      <c r="AU37" s="250">
        <v>97.127799999999993</v>
      </c>
      <c r="AV37" s="250">
        <v>99.198499999999996</v>
      </c>
      <c r="AW37" s="250">
        <v>99.848500000000001</v>
      </c>
      <c r="AX37" s="250">
        <v>99.109399999999994</v>
      </c>
      <c r="AY37" s="250">
        <v>99.230900000000005</v>
      </c>
      <c r="AZ37" s="250">
        <v>98.518540864000002</v>
      </c>
      <c r="BA37" s="250">
        <v>98.542236790000004</v>
      </c>
      <c r="BB37" s="316">
        <v>98.745459999999994</v>
      </c>
      <c r="BC37" s="316">
        <v>99.041809999999998</v>
      </c>
      <c r="BD37" s="316">
        <v>99.462689999999995</v>
      </c>
      <c r="BE37" s="316">
        <v>100.0688</v>
      </c>
      <c r="BF37" s="316">
        <v>100.69329999999999</v>
      </c>
      <c r="BG37" s="316">
        <v>101.3967</v>
      </c>
      <c r="BH37" s="316">
        <v>102.5641</v>
      </c>
      <c r="BI37" s="316">
        <v>103.137</v>
      </c>
      <c r="BJ37" s="316">
        <v>103.5003</v>
      </c>
      <c r="BK37" s="316">
        <v>103.1862</v>
      </c>
      <c r="BL37" s="316">
        <v>103.4811</v>
      </c>
      <c r="BM37" s="316">
        <v>103.91719999999999</v>
      </c>
      <c r="BN37" s="316">
        <v>104.6662</v>
      </c>
      <c r="BO37" s="316">
        <v>105.256</v>
      </c>
      <c r="BP37" s="316">
        <v>105.85809999999999</v>
      </c>
      <c r="BQ37" s="316">
        <v>106.58710000000001</v>
      </c>
      <c r="BR37" s="316">
        <v>107.1284</v>
      </c>
      <c r="BS37" s="316">
        <v>107.5964</v>
      </c>
      <c r="BT37" s="316">
        <v>107.9721</v>
      </c>
      <c r="BU37" s="316">
        <v>108.3077</v>
      </c>
      <c r="BV37" s="316">
        <v>108.5842</v>
      </c>
    </row>
    <row r="38" spans="1:74" ht="11.15" customHeight="1" x14ac:dyDescent="0.25">
      <c r="A38" s="297" t="s">
        <v>879</v>
      </c>
      <c r="B38" s="41" t="s">
        <v>906</v>
      </c>
      <c r="C38" s="250">
        <v>98.941548218999998</v>
      </c>
      <c r="D38" s="250">
        <v>100.32506282999999</v>
      </c>
      <c r="E38" s="250">
        <v>100.71472161</v>
      </c>
      <c r="F38" s="250">
        <v>100.85243611</v>
      </c>
      <c r="G38" s="250">
        <v>101.38270568999999</v>
      </c>
      <c r="H38" s="250">
        <v>101.30815661</v>
      </c>
      <c r="I38" s="250">
        <v>101.45016119</v>
      </c>
      <c r="J38" s="250">
        <v>101.4769421</v>
      </c>
      <c r="K38" s="250">
        <v>101.25048221999999</v>
      </c>
      <c r="L38" s="250">
        <v>101.15282462</v>
      </c>
      <c r="M38" s="250">
        <v>100.52947682999999</v>
      </c>
      <c r="N38" s="250">
        <v>100.89211557</v>
      </c>
      <c r="O38" s="250">
        <v>100.22180358999999</v>
      </c>
      <c r="P38" s="250">
        <v>97.895466069999998</v>
      </c>
      <c r="Q38" s="250">
        <v>97.866259743000001</v>
      </c>
      <c r="R38" s="250">
        <v>98.227793481999996</v>
      </c>
      <c r="S38" s="250">
        <v>97.669411652999997</v>
      </c>
      <c r="T38" s="250">
        <v>96.955606273000001</v>
      </c>
      <c r="U38" s="250">
        <v>97.206968196999995</v>
      </c>
      <c r="V38" s="250">
        <v>98.119646248999999</v>
      </c>
      <c r="W38" s="250">
        <v>97.849092397999996</v>
      </c>
      <c r="X38" s="250">
        <v>96.518597381000006</v>
      </c>
      <c r="Y38" s="250">
        <v>95.980251851000006</v>
      </c>
      <c r="Z38" s="250">
        <v>96.938968048000007</v>
      </c>
      <c r="AA38" s="250">
        <v>98.478498986000005</v>
      </c>
      <c r="AB38" s="250">
        <v>97.577349999000006</v>
      </c>
      <c r="AC38" s="250">
        <v>94.510092804999999</v>
      </c>
      <c r="AD38" s="250">
        <v>79.331659729999998</v>
      </c>
      <c r="AE38" s="250">
        <v>80.361323337000002</v>
      </c>
      <c r="AF38" s="250">
        <v>83.833589829999994</v>
      </c>
      <c r="AG38" s="250">
        <v>86.632700744000005</v>
      </c>
      <c r="AH38" s="250">
        <v>88.127464834999998</v>
      </c>
      <c r="AI38" s="250">
        <v>89.228891261000001</v>
      </c>
      <c r="AJ38" s="250">
        <v>91.702737646000003</v>
      </c>
      <c r="AK38" s="250">
        <v>93.020343553000004</v>
      </c>
      <c r="AL38" s="250">
        <v>93.749311384999999</v>
      </c>
      <c r="AM38" s="250">
        <v>94.278713737000004</v>
      </c>
      <c r="AN38" s="250">
        <v>88.737375975999996</v>
      </c>
      <c r="AO38" s="250">
        <v>93.780616873</v>
      </c>
      <c r="AP38" s="250">
        <v>96.237375731</v>
      </c>
      <c r="AQ38" s="250">
        <v>96.090696328999996</v>
      </c>
      <c r="AR38" s="250">
        <v>96.741075137999999</v>
      </c>
      <c r="AS38" s="250">
        <v>97.146347055000007</v>
      </c>
      <c r="AT38" s="250">
        <v>96.618372550999993</v>
      </c>
      <c r="AU38" s="250">
        <v>95.461475629000006</v>
      </c>
      <c r="AV38" s="250">
        <v>96.854899610999993</v>
      </c>
      <c r="AW38" s="250">
        <v>97.854393229999999</v>
      </c>
      <c r="AX38" s="250">
        <v>97.843607496999994</v>
      </c>
      <c r="AY38" s="250">
        <v>97.632185214000003</v>
      </c>
      <c r="AZ38" s="250">
        <v>97.654961774</v>
      </c>
      <c r="BA38" s="250">
        <v>97.863598347999996</v>
      </c>
      <c r="BB38" s="316">
        <v>98.238789999999995</v>
      </c>
      <c r="BC38" s="316">
        <v>98.534660000000002</v>
      </c>
      <c r="BD38" s="316">
        <v>98.840609999999998</v>
      </c>
      <c r="BE38" s="316">
        <v>99.121459999999999</v>
      </c>
      <c r="BF38" s="316">
        <v>99.473990000000001</v>
      </c>
      <c r="BG38" s="316">
        <v>99.863</v>
      </c>
      <c r="BH38" s="316">
        <v>100.45180000000001</v>
      </c>
      <c r="BI38" s="316">
        <v>100.79130000000001</v>
      </c>
      <c r="BJ38" s="316">
        <v>101.0448</v>
      </c>
      <c r="BK38" s="316">
        <v>101.0164</v>
      </c>
      <c r="BL38" s="316">
        <v>101.2448</v>
      </c>
      <c r="BM38" s="316">
        <v>101.5341</v>
      </c>
      <c r="BN38" s="316">
        <v>101.95950000000001</v>
      </c>
      <c r="BO38" s="316">
        <v>102.3141</v>
      </c>
      <c r="BP38" s="316">
        <v>102.6733</v>
      </c>
      <c r="BQ38" s="316">
        <v>103.0868</v>
      </c>
      <c r="BR38" s="316">
        <v>103.4177</v>
      </c>
      <c r="BS38" s="316">
        <v>103.7157</v>
      </c>
      <c r="BT38" s="316">
        <v>103.97750000000001</v>
      </c>
      <c r="BU38" s="316">
        <v>104.2124</v>
      </c>
      <c r="BV38" s="316">
        <v>104.4169</v>
      </c>
    </row>
    <row r="39" spans="1:74" ht="11.15" customHeight="1" x14ac:dyDescent="0.25">
      <c r="A39" s="297" t="s">
        <v>880</v>
      </c>
      <c r="B39" s="41" t="s">
        <v>907</v>
      </c>
      <c r="C39" s="250">
        <v>104.85461468</v>
      </c>
      <c r="D39" s="250">
        <v>106.49694331000001</v>
      </c>
      <c r="E39" s="250">
        <v>106.43008355000001</v>
      </c>
      <c r="F39" s="250">
        <v>106.99261437</v>
      </c>
      <c r="G39" s="250">
        <v>106.66952173</v>
      </c>
      <c r="H39" s="250">
        <v>106.75947402</v>
      </c>
      <c r="I39" s="250">
        <v>106.90671140000001</v>
      </c>
      <c r="J39" s="250">
        <v>107.06410145</v>
      </c>
      <c r="K39" s="250">
        <v>106.70801465</v>
      </c>
      <c r="L39" s="250">
        <v>106.25824322</v>
      </c>
      <c r="M39" s="250">
        <v>105.49542510000001</v>
      </c>
      <c r="N39" s="250">
        <v>105.95986739</v>
      </c>
      <c r="O39" s="250">
        <v>105.78637798</v>
      </c>
      <c r="P39" s="250">
        <v>103.77648791</v>
      </c>
      <c r="Q39" s="250">
        <v>103.67500108</v>
      </c>
      <c r="R39" s="250">
        <v>103.65329839</v>
      </c>
      <c r="S39" s="250">
        <v>103.63870734</v>
      </c>
      <c r="T39" s="250">
        <v>103.62384572000001</v>
      </c>
      <c r="U39" s="250">
        <v>103.58757226</v>
      </c>
      <c r="V39" s="250">
        <v>104.14753542</v>
      </c>
      <c r="W39" s="250">
        <v>103.89721912</v>
      </c>
      <c r="X39" s="250">
        <v>103.16863768</v>
      </c>
      <c r="Y39" s="250">
        <v>103.18969552</v>
      </c>
      <c r="Z39" s="250">
        <v>103.74091730000001</v>
      </c>
      <c r="AA39" s="250">
        <v>104.8430182</v>
      </c>
      <c r="AB39" s="250">
        <v>104.46370073999999</v>
      </c>
      <c r="AC39" s="250">
        <v>100.151714</v>
      </c>
      <c r="AD39" s="250">
        <v>84.401963029000001</v>
      </c>
      <c r="AE39" s="250">
        <v>88.219455217000004</v>
      </c>
      <c r="AF39" s="250">
        <v>93.424209957000002</v>
      </c>
      <c r="AG39" s="250">
        <v>96.843671559000001</v>
      </c>
      <c r="AH39" s="250">
        <v>97.576565295999998</v>
      </c>
      <c r="AI39" s="250">
        <v>97.710070465000001</v>
      </c>
      <c r="AJ39" s="250">
        <v>99.900288786000004</v>
      </c>
      <c r="AK39" s="250">
        <v>100.79048195999999</v>
      </c>
      <c r="AL39" s="250">
        <v>102.38383364000001</v>
      </c>
      <c r="AM39" s="250">
        <v>103.04516068</v>
      </c>
      <c r="AN39" s="250">
        <v>98.047883096000007</v>
      </c>
      <c r="AO39" s="250">
        <v>102.42266558</v>
      </c>
      <c r="AP39" s="250">
        <v>102.58348071</v>
      </c>
      <c r="AQ39" s="250">
        <v>102.47147497</v>
      </c>
      <c r="AR39" s="250">
        <v>102.40860309</v>
      </c>
      <c r="AS39" s="250">
        <v>103.36126412</v>
      </c>
      <c r="AT39" s="250">
        <v>102.8369804</v>
      </c>
      <c r="AU39" s="250">
        <v>102.22144065000001</v>
      </c>
      <c r="AV39" s="250">
        <v>103.48375583000001</v>
      </c>
      <c r="AW39" s="250">
        <v>104.77094882999999</v>
      </c>
      <c r="AX39" s="250">
        <v>105.14731105</v>
      </c>
      <c r="AY39" s="250">
        <v>105.09111504000001</v>
      </c>
      <c r="AZ39" s="250">
        <v>105.43907888</v>
      </c>
      <c r="BA39" s="250">
        <v>105.76513233</v>
      </c>
      <c r="BB39" s="316">
        <v>106.1241</v>
      </c>
      <c r="BC39" s="316">
        <v>106.42829999999999</v>
      </c>
      <c r="BD39" s="316">
        <v>106.70950000000001</v>
      </c>
      <c r="BE39" s="316">
        <v>106.923</v>
      </c>
      <c r="BF39" s="316">
        <v>107.1919</v>
      </c>
      <c r="BG39" s="316">
        <v>107.4714</v>
      </c>
      <c r="BH39" s="316">
        <v>107.84569999999999</v>
      </c>
      <c r="BI39" s="316">
        <v>108.08329999999999</v>
      </c>
      <c r="BJ39" s="316">
        <v>108.2683</v>
      </c>
      <c r="BK39" s="316">
        <v>108.2868</v>
      </c>
      <c r="BL39" s="316">
        <v>108.45229999999999</v>
      </c>
      <c r="BM39" s="316">
        <v>108.6508</v>
      </c>
      <c r="BN39" s="316">
        <v>108.9122</v>
      </c>
      <c r="BO39" s="316">
        <v>109.1544</v>
      </c>
      <c r="BP39" s="316">
        <v>109.4072</v>
      </c>
      <c r="BQ39" s="316">
        <v>109.6885</v>
      </c>
      <c r="BR39" s="316">
        <v>109.9491</v>
      </c>
      <c r="BS39" s="316">
        <v>110.20699999999999</v>
      </c>
      <c r="BT39" s="316">
        <v>110.4736</v>
      </c>
      <c r="BU39" s="316">
        <v>110.71729999999999</v>
      </c>
      <c r="BV39" s="316">
        <v>110.9498</v>
      </c>
    </row>
    <row r="40" spans="1:74" ht="11.15" customHeight="1" x14ac:dyDescent="0.25">
      <c r="A40" s="297" t="s">
        <v>881</v>
      </c>
      <c r="B40" s="41" t="s">
        <v>908</v>
      </c>
      <c r="C40" s="250">
        <v>99.478297213999994</v>
      </c>
      <c r="D40" s="250">
        <v>100.58436085</v>
      </c>
      <c r="E40" s="250">
        <v>101.1904911</v>
      </c>
      <c r="F40" s="250">
        <v>101.54266661</v>
      </c>
      <c r="G40" s="250">
        <v>101.34810955</v>
      </c>
      <c r="H40" s="250">
        <v>101.77218223</v>
      </c>
      <c r="I40" s="250">
        <v>102.09290676000001</v>
      </c>
      <c r="J40" s="250">
        <v>102.08618199999999</v>
      </c>
      <c r="K40" s="250">
        <v>101.91393702000001</v>
      </c>
      <c r="L40" s="250">
        <v>101.34471483999999</v>
      </c>
      <c r="M40" s="250">
        <v>100.8489975</v>
      </c>
      <c r="N40" s="250">
        <v>101.05038722</v>
      </c>
      <c r="O40" s="250">
        <v>100.2558484</v>
      </c>
      <c r="P40" s="250">
        <v>98.980128304999994</v>
      </c>
      <c r="Q40" s="250">
        <v>98.525959466000003</v>
      </c>
      <c r="R40" s="250">
        <v>98.318929511999997</v>
      </c>
      <c r="S40" s="250">
        <v>97.966075473000004</v>
      </c>
      <c r="T40" s="250">
        <v>97.668048838999994</v>
      </c>
      <c r="U40" s="250">
        <v>97.491105924999999</v>
      </c>
      <c r="V40" s="250">
        <v>98.157341029999998</v>
      </c>
      <c r="W40" s="250">
        <v>97.799218570999997</v>
      </c>
      <c r="X40" s="250">
        <v>97.008780783999995</v>
      </c>
      <c r="Y40" s="250">
        <v>97.084516786999998</v>
      </c>
      <c r="Z40" s="250">
        <v>97.522735589000007</v>
      </c>
      <c r="AA40" s="250">
        <v>98.042975690999995</v>
      </c>
      <c r="AB40" s="250">
        <v>97.794214171999997</v>
      </c>
      <c r="AC40" s="250">
        <v>94.626972996999996</v>
      </c>
      <c r="AD40" s="250">
        <v>80.173553299999995</v>
      </c>
      <c r="AE40" s="250">
        <v>82.282899467999997</v>
      </c>
      <c r="AF40" s="250">
        <v>87.357251281000003</v>
      </c>
      <c r="AG40" s="250">
        <v>90.342887207999993</v>
      </c>
      <c r="AH40" s="250">
        <v>91.797599985999994</v>
      </c>
      <c r="AI40" s="250">
        <v>92.562297361000006</v>
      </c>
      <c r="AJ40" s="250">
        <v>94.588017762999996</v>
      </c>
      <c r="AK40" s="250">
        <v>95.635248993999994</v>
      </c>
      <c r="AL40" s="250">
        <v>95.875670752999994</v>
      </c>
      <c r="AM40" s="250">
        <v>96.735422990000004</v>
      </c>
      <c r="AN40" s="250">
        <v>90.718382331000001</v>
      </c>
      <c r="AO40" s="250">
        <v>95.085637625000004</v>
      </c>
      <c r="AP40" s="250">
        <v>97.000730207000004</v>
      </c>
      <c r="AQ40" s="250">
        <v>97.786833869999995</v>
      </c>
      <c r="AR40" s="250">
        <v>98.119593022999993</v>
      </c>
      <c r="AS40" s="250">
        <v>98.713832596000003</v>
      </c>
      <c r="AT40" s="250">
        <v>97.971348929000001</v>
      </c>
      <c r="AU40" s="250">
        <v>96.405230958000004</v>
      </c>
      <c r="AV40" s="250">
        <v>98.244761135999994</v>
      </c>
      <c r="AW40" s="250">
        <v>98.933502699000002</v>
      </c>
      <c r="AX40" s="250">
        <v>98.872775343000001</v>
      </c>
      <c r="AY40" s="250">
        <v>99.088396529999997</v>
      </c>
      <c r="AZ40" s="250">
        <v>99.275124703000003</v>
      </c>
      <c r="BA40" s="250">
        <v>99.600214907999998</v>
      </c>
      <c r="BB40" s="316">
        <v>100.0774</v>
      </c>
      <c r="BC40" s="316">
        <v>100.4551</v>
      </c>
      <c r="BD40" s="316">
        <v>100.8248</v>
      </c>
      <c r="BE40" s="316">
        <v>101.1331</v>
      </c>
      <c r="BF40" s="316">
        <v>101.5269</v>
      </c>
      <c r="BG40" s="316">
        <v>101.9528</v>
      </c>
      <c r="BH40" s="316">
        <v>102.5441</v>
      </c>
      <c r="BI40" s="316">
        <v>102.9341</v>
      </c>
      <c r="BJ40" s="316">
        <v>103.2561</v>
      </c>
      <c r="BK40" s="316">
        <v>103.37439999999999</v>
      </c>
      <c r="BL40" s="316">
        <v>103.6623</v>
      </c>
      <c r="BM40" s="316">
        <v>103.98399999999999</v>
      </c>
      <c r="BN40" s="316">
        <v>104.38339999999999</v>
      </c>
      <c r="BO40" s="316">
        <v>104.74</v>
      </c>
      <c r="BP40" s="316">
        <v>105.0976</v>
      </c>
      <c r="BQ40" s="316">
        <v>105.49290000000001</v>
      </c>
      <c r="BR40" s="316">
        <v>105.825</v>
      </c>
      <c r="BS40" s="316">
        <v>106.1307</v>
      </c>
      <c r="BT40" s="316">
        <v>106.4072</v>
      </c>
      <c r="BU40" s="316">
        <v>106.6621</v>
      </c>
      <c r="BV40" s="316">
        <v>106.8925</v>
      </c>
    </row>
    <row r="41" spans="1:74" ht="11.15" customHeight="1" x14ac:dyDescent="0.25">
      <c r="A41" s="297" t="s">
        <v>882</v>
      </c>
      <c r="B41" s="41" t="s">
        <v>909</v>
      </c>
      <c r="C41" s="250">
        <v>98.416879855999994</v>
      </c>
      <c r="D41" s="250">
        <v>99.574625389999994</v>
      </c>
      <c r="E41" s="250">
        <v>100.37464118</v>
      </c>
      <c r="F41" s="250">
        <v>100.80667526000001</v>
      </c>
      <c r="G41" s="250">
        <v>100.86098843000001</v>
      </c>
      <c r="H41" s="250">
        <v>101.17588506</v>
      </c>
      <c r="I41" s="250">
        <v>101.54380676</v>
      </c>
      <c r="J41" s="250">
        <v>101.15277849</v>
      </c>
      <c r="K41" s="250">
        <v>100.76699549</v>
      </c>
      <c r="L41" s="250">
        <v>99.865528666000003</v>
      </c>
      <c r="M41" s="250">
        <v>99.240988901999998</v>
      </c>
      <c r="N41" s="250">
        <v>99.468815348000007</v>
      </c>
      <c r="O41" s="250">
        <v>98.779297678999995</v>
      </c>
      <c r="P41" s="250">
        <v>97.100560462999994</v>
      </c>
      <c r="Q41" s="250">
        <v>96.387845046999999</v>
      </c>
      <c r="R41" s="250">
        <v>96.420383013999995</v>
      </c>
      <c r="S41" s="250">
        <v>95.989556828999994</v>
      </c>
      <c r="T41" s="250">
        <v>95.586820626000005</v>
      </c>
      <c r="U41" s="250">
        <v>95.508006989999998</v>
      </c>
      <c r="V41" s="250">
        <v>96.205332033999994</v>
      </c>
      <c r="W41" s="250">
        <v>96.159644334000006</v>
      </c>
      <c r="X41" s="250">
        <v>95.250029967000003</v>
      </c>
      <c r="Y41" s="250">
        <v>94.722718842000006</v>
      </c>
      <c r="Z41" s="250">
        <v>95.297448094999993</v>
      </c>
      <c r="AA41" s="250">
        <v>96.249537250000003</v>
      </c>
      <c r="AB41" s="250">
        <v>96.118105865999993</v>
      </c>
      <c r="AC41" s="250">
        <v>94.088092407000005</v>
      </c>
      <c r="AD41" s="250">
        <v>81.996403790000002</v>
      </c>
      <c r="AE41" s="250">
        <v>83.528734826999994</v>
      </c>
      <c r="AF41" s="250">
        <v>86.921484280000001</v>
      </c>
      <c r="AG41" s="250">
        <v>89.192875616999999</v>
      </c>
      <c r="AH41" s="250">
        <v>90.207541441000004</v>
      </c>
      <c r="AI41" s="250">
        <v>90.742600515000007</v>
      </c>
      <c r="AJ41" s="250">
        <v>93.346964145000001</v>
      </c>
      <c r="AK41" s="250">
        <v>94.486944433000005</v>
      </c>
      <c r="AL41" s="250">
        <v>94.670591451000007</v>
      </c>
      <c r="AM41" s="250">
        <v>95.119308584999999</v>
      </c>
      <c r="AN41" s="250">
        <v>85.397563766000005</v>
      </c>
      <c r="AO41" s="250">
        <v>91.718747180999998</v>
      </c>
      <c r="AP41" s="250">
        <v>95.747981053000004</v>
      </c>
      <c r="AQ41" s="250">
        <v>97.113166980000003</v>
      </c>
      <c r="AR41" s="250">
        <v>97.517951881000002</v>
      </c>
      <c r="AS41" s="250">
        <v>97.394488549000002</v>
      </c>
      <c r="AT41" s="250">
        <v>96.244658774000001</v>
      </c>
      <c r="AU41" s="250">
        <v>93.951524833999997</v>
      </c>
      <c r="AV41" s="250">
        <v>96.090948276000006</v>
      </c>
      <c r="AW41" s="250">
        <v>96.582945377000001</v>
      </c>
      <c r="AX41" s="250">
        <v>96.541088364000004</v>
      </c>
      <c r="AY41" s="250">
        <v>96.763097540999993</v>
      </c>
      <c r="AZ41" s="250">
        <v>96.958710425000007</v>
      </c>
      <c r="BA41" s="250">
        <v>97.306952578999997</v>
      </c>
      <c r="BB41" s="316">
        <v>97.879580000000004</v>
      </c>
      <c r="BC41" s="316">
        <v>98.272739999999999</v>
      </c>
      <c r="BD41" s="316">
        <v>98.633269999999996</v>
      </c>
      <c r="BE41" s="316">
        <v>98.868560000000002</v>
      </c>
      <c r="BF41" s="316">
        <v>99.233329999999995</v>
      </c>
      <c r="BG41" s="316">
        <v>99.634950000000003</v>
      </c>
      <c r="BH41" s="316">
        <v>100.1996</v>
      </c>
      <c r="BI41" s="316">
        <v>100.58029999999999</v>
      </c>
      <c r="BJ41" s="316">
        <v>100.9032</v>
      </c>
      <c r="BK41" s="316">
        <v>101.0547</v>
      </c>
      <c r="BL41" s="316">
        <v>101.3472</v>
      </c>
      <c r="BM41" s="316">
        <v>101.6669</v>
      </c>
      <c r="BN41" s="316">
        <v>102.0548</v>
      </c>
      <c r="BO41" s="316">
        <v>102.3986</v>
      </c>
      <c r="BP41" s="316">
        <v>102.7392</v>
      </c>
      <c r="BQ41" s="316">
        <v>103.1163</v>
      </c>
      <c r="BR41" s="316">
        <v>103.42059999999999</v>
      </c>
      <c r="BS41" s="316">
        <v>103.6918</v>
      </c>
      <c r="BT41" s="316">
        <v>103.925</v>
      </c>
      <c r="BU41" s="316">
        <v>104.13379999999999</v>
      </c>
      <c r="BV41" s="316">
        <v>104.3134</v>
      </c>
    </row>
    <row r="42" spans="1:74" ht="11.15" customHeight="1" x14ac:dyDescent="0.25">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316"/>
      <c r="BC42" s="316"/>
      <c r="BD42" s="316"/>
      <c r="BE42" s="316"/>
      <c r="BF42" s="316"/>
      <c r="BG42" s="316"/>
      <c r="BH42" s="316"/>
      <c r="BI42" s="316"/>
      <c r="BJ42" s="316"/>
      <c r="BK42" s="316"/>
      <c r="BL42" s="316"/>
      <c r="BM42" s="316"/>
      <c r="BN42" s="316"/>
      <c r="BO42" s="316"/>
      <c r="BP42" s="316"/>
      <c r="BQ42" s="316"/>
      <c r="BR42" s="316"/>
      <c r="BS42" s="316"/>
      <c r="BT42" s="316"/>
      <c r="BU42" s="316"/>
      <c r="BV42" s="316"/>
    </row>
    <row r="43" spans="1:74" ht="11.15" customHeight="1" x14ac:dyDescent="0.25">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301"/>
      <c r="BC43" s="301"/>
      <c r="BD43" s="301"/>
      <c r="BE43" s="301"/>
      <c r="BF43" s="301"/>
      <c r="BG43" s="301"/>
      <c r="BH43" s="301"/>
      <c r="BI43" s="301"/>
      <c r="BJ43" s="301"/>
      <c r="BK43" s="301"/>
      <c r="BL43" s="301"/>
      <c r="BM43" s="301"/>
      <c r="BN43" s="301"/>
      <c r="BO43" s="301"/>
      <c r="BP43" s="301"/>
      <c r="BQ43" s="301"/>
      <c r="BR43" s="301"/>
      <c r="BS43" s="301"/>
      <c r="BT43" s="301"/>
      <c r="BU43" s="301"/>
      <c r="BV43" s="301"/>
    </row>
    <row r="44" spans="1:74" ht="11.15" customHeight="1" x14ac:dyDescent="0.25">
      <c r="A44" s="134"/>
      <c r="B44" s="139" t="s">
        <v>877</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326"/>
      <c r="BC44" s="326"/>
      <c r="BD44" s="326"/>
      <c r="BE44" s="326"/>
      <c r="BF44" s="326"/>
      <c r="BG44" s="326"/>
      <c r="BH44" s="326"/>
      <c r="BI44" s="326"/>
      <c r="BJ44" s="326"/>
      <c r="BK44" s="326"/>
      <c r="BL44" s="326"/>
      <c r="BM44" s="326"/>
      <c r="BN44" s="326"/>
      <c r="BO44" s="326"/>
      <c r="BP44" s="326"/>
      <c r="BQ44" s="326"/>
      <c r="BR44" s="326"/>
      <c r="BS44" s="326"/>
      <c r="BT44" s="326"/>
      <c r="BU44" s="326"/>
      <c r="BV44" s="326"/>
    </row>
    <row r="45" spans="1:74" ht="11.15" customHeight="1" x14ac:dyDescent="0.25">
      <c r="A45" s="140" t="s">
        <v>576</v>
      </c>
      <c r="B45" s="203" t="s">
        <v>460</v>
      </c>
      <c r="C45" s="208">
        <v>2.4874299999999998</v>
      </c>
      <c r="D45" s="208">
        <v>2.4943900000000001</v>
      </c>
      <c r="E45" s="208">
        <v>2.4958100000000001</v>
      </c>
      <c r="F45" s="208">
        <v>2.5014599999999998</v>
      </c>
      <c r="G45" s="208">
        <v>2.50779</v>
      </c>
      <c r="H45" s="208">
        <v>2.51118</v>
      </c>
      <c r="I45" s="208">
        <v>2.5132300000000001</v>
      </c>
      <c r="J45" s="208">
        <v>2.51749</v>
      </c>
      <c r="K45" s="208">
        <v>2.5223900000000001</v>
      </c>
      <c r="L45" s="208">
        <v>2.5286200000000001</v>
      </c>
      <c r="M45" s="208">
        <v>2.52657</v>
      </c>
      <c r="N45" s="208">
        <v>2.5255100000000001</v>
      </c>
      <c r="O45" s="208">
        <v>2.5247000000000002</v>
      </c>
      <c r="P45" s="208">
        <v>2.5313500000000002</v>
      </c>
      <c r="Q45" s="208">
        <v>2.5427300000000002</v>
      </c>
      <c r="R45" s="208">
        <v>2.5516299999999998</v>
      </c>
      <c r="S45" s="208">
        <v>2.5532499999999998</v>
      </c>
      <c r="T45" s="208">
        <v>2.5536099999999999</v>
      </c>
      <c r="U45" s="208">
        <v>2.5590000000000002</v>
      </c>
      <c r="V45" s="208">
        <v>2.5617899999999998</v>
      </c>
      <c r="W45" s="208">
        <v>2.56596</v>
      </c>
      <c r="X45" s="208">
        <v>2.5730499999999998</v>
      </c>
      <c r="Y45" s="208">
        <v>2.5778799999999999</v>
      </c>
      <c r="Z45" s="208">
        <v>2.58263</v>
      </c>
      <c r="AA45" s="208">
        <v>2.5868199999999999</v>
      </c>
      <c r="AB45" s="208">
        <v>2.5900699999999999</v>
      </c>
      <c r="AC45" s="208">
        <v>2.5816499999999998</v>
      </c>
      <c r="AD45" s="208">
        <v>2.56094</v>
      </c>
      <c r="AE45" s="208">
        <v>2.5594399999999999</v>
      </c>
      <c r="AF45" s="208">
        <v>2.5721699999999998</v>
      </c>
      <c r="AG45" s="208">
        <v>2.5854300000000001</v>
      </c>
      <c r="AH45" s="208">
        <v>2.5958000000000001</v>
      </c>
      <c r="AI45" s="208">
        <v>2.6019000000000001</v>
      </c>
      <c r="AJ45" s="208">
        <v>2.6035200000000001</v>
      </c>
      <c r="AK45" s="208">
        <v>2.6072099999999998</v>
      </c>
      <c r="AL45" s="208">
        <v>2.61564</v>
      </c>
      <c r="AM45" s="208">
        <v>2.6219999999999999</v>
      </c>
      <c r="AN45" s="208">
        <v>2.6334599999999999</v>
      </c>
      <c r="AO45" s="208">
        <v>2.65028</v>
      </c>
      <c r="AP45" s="208">
        <v>2.6672699999999998</v>
      </c>
      <c r="AQ45" s="208">
        <v>2.6859899999999999</v>
      </c>
      <c r="AR45" s="208">
        <v>2.7095500000000001</v>
      </c>
      <c r="AS45" s="208">
        <v>2.7218399999999998</v>
      </c>
      <c r="AT45" s="208">
        <v>2.7309199999999998</v>
      </c>
      <c r="AU45" s="208">
        <v>2.74214</v>
      </c>
      <c r="AV45" s="208">
        <v>2.7658999999999998</v>
      </c>
      <c r="AW45" s="208">
        <v>2.7852399999999999</v>
      </c>
      <c r="AX45" s="208">
        <v>2.8012600000000001</v>
      </c>
      <c r="AY45" s="208">
        <v>2.8193299999999999</v>
      </c>
      <c r="AZ45" s="208">
        <v>2.8418199999999998</v>
      </c>
      <c r="BA45" s="208">
        <v>2.8455698025</v>
      </c>
      <c r="BB45" s="324">
        <v>2.8615910000000002</v>
      </c>
      <c r="BC45" s="324">
        <v>2.873065</v>
      </c>
      <c r="BD45" s="324">
        <v>2.8822380000000001</v>
      </c>
      <c r="BE45" s="324">
        <v>2.8864550000000002</v>
      </c>
      <c r="BF45" s="324">
        <v>2.8930199999999999</v>
      </c>
      <c r="BG45" s="324">
        <v>2.8992789999999999</v>
      </c>
      <c r="BH45" s="324">
        <v>2.9052669999999998</v>
      </c>
      <c r="BI45" s="324">
        <v>2.9108830000000001</v>
      </c>
      <c r="BJ45" s="324">
        <v>2.9161630000000001</v>
      </c>
      <c r="BK45" s="324">
        <v>2.920722</v>
      </c>
      <c r="BL45" s="324">
        <v>2.9256199999999999</v>
      </c>
      <c r="BM45" s="324">
        <v>2.9304700000000001</v>
      </c>
      <c r="BN45" s="324">
        <v>2.9344410000000001</v>
      </c>
      <c r="BO45" s="324">
        <v>2.9398230000000001</v>
      </c>
      <c r="BP45" s="324">
        <v>2.9457840000000002</v>
      </c>
      <c r="BQ45" s="324">
        <v>2.953452</v>
      </c>
      <c r="BR45" s="324">
        <v>2.959724</v>
      </c>
      <c r="BS45" s="324">
        <v>2.9657290000000001</v>
      </c>
      <c r="BT45" s="324">
        <v>2.9719479999999998</v>
      </c>
      <c r="BU45" s="324">
        <v>2.977058</v>
      </c>
      <c r="BV45" s="324">
        <v>2.981541</v>
      </c>
    </row>
    <row r="46" spans="1:74" ht="11.15" customHeight="1" x14ac:dyDescent="0.25">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304"/>
      <c r="BC46" s="304"/>
      <c r="BD46" s="304"/>
      <c r="BE46" s="304"/>
      <c r="BF46" s="304"/>
      <c r="BG46" s="304"/>
      <c r="BH46" s="304"/>
      <c r="BI46" s="304"/>
      <c r="BJ46" s="304"/>
      <c r="BK46" s="304"/>
      <c r="BL46" s="304"/>
      <c r="BM46" s="304"/>
      <c r="BN46" s="304"/>
      <c r="BO46" s="304"/>
      <c r="BP46" s="304"/>
      <c r="BQ46" s="304"/>
      <c r="BR46" s="304"/>
      <c r="BS46" s="304"/>
      <c r="BT46" s="304"/>
      <c r="BU46" s="304"/>
      <c r="BV46" s="304"/>
    </row>
    <row r="47" spans="1:74" ht="11.15" customHeight="1" x14ac:dyDescent="0.25">
      <c r="A47" s="140" t="s">
        <v>575</v>
      </c>
      <c r="B47" s="203" t="s">
        <v>461</v>
      </c>
      <c r="C47" s="208">
        <v>1.9845186272999999</v>
      </c>
      <c r="D47" s="208">
        <v>1.9945618689</v>
      </c>
      <c r="E47" s="208">
        <v>2.0040841052</v>
      </c>
      <c r="F47" s="208">
        <v>2.0147920157999999</v>
      </c>
      <c r="G47" s="208">
        <v>2.0219922322000001</v>
      </c>
      <c r="H47" s="208">
        <v>2.0273914339000001</v>
      </c>
      <c r="I47" s="208">
        <v>2.0304652024999998</v>
      </c>
      <c r="J47" s="208">
        <v>2.0326556884999998</v>
      </c>
      <c r="K47" s="208">
        <v>2.0334384736</v>
      </c>
      <c r="L47" s="208">
        <v>2.0351529497</v>
      </c>
      <c r="M47" s="208">
        <v>2.0313657888000001</v>
      </c>
      <c r="N47" s="208">
        <v>2.0244163831000002</v>
      </c>
      <c r="O47" s="208">
        <v>2.0037883595000001</v>
      </c>
      <c r="P47" s="208">
        <v>1.9984017435000001</v>
      </c>
      <c r="Q47" s="208">
        <v>1.9977401620999999</v>
      </c>
      <c r="R47" s="208">
        <v>2.0130842121999999</v>
      </c>
      <c r="S47" s="208">
        <v>2.0134122525000002</v>
      </c>
      <c r="T47" s="208">
        <v>2.0100048796999999</v>
      </c>
      <c r="U47" s="208">
        <v>1.9946808707999999</v>
      </c>
      <c r="V47" s="208">
        <v>1.9899385893999999</v>
      </c>
      <c r="W47" s="208">
        <v>1.9875968123000001</v>
      </c>
      <c r="X47" s="208">
        <v>1.9947566001999999</v>
      </c>
      <c r="Y47" s="208">
        <v>1.9918900364000001</v>
      </c>
      <c r="Z47" s="208">
        <v>1.9860981814000001</v>
      </c>
      <c r="AA47" s="208">
        <v>1.9814886933</v>
      </c>
      <c r="AB47" s="208">
        <v>1.9667655127000001</v>
      </c>
      <c r="AC47" s="208">
        <v>1.9460362976000001</v>
      </c>
      <c r="AD47" s="208">
        <v>1.8911624353000001</v>
      </c>
      <c r="AE47" s="208">
        <v>1.8795251104999999</v>
      </c>
      <c r="AF47" s="208">
        <v>1.8829857105000001</v>
      </c>
      <c r="AG47" s="208">
        <v>1.9232493367000001</v>
      </c>
      <c r="AH47" s="208">
        <v>1.9406269606</v>
      </c>
      <c r="AI47" s="208">
        <v>1.9568236833999999</v>
      </c>
      <c r="AJ47" s="208">
        <v>1.9596868677999999</v>
      </c>
      <c r="AK47" s="208">
        <v>1.9826362663999999</v>
      </c>
      <c r="AL47" s="208">
        <v>2.0135192419000001</v>
      </c>
      <c r="AM47" s="208">
        <v>2.0596308157999998</v>
      </c>
      <c r="AN47" s="208">
        <v>2.1009096787999999</v>
      </c>
      <c r="AO47" s="208">
        <v>2.1446508524999999</v>
      </c>
      <c r="AP47" s="208">
        <v>2.2008384350000001</v>
      </c>
      <c r="AQ47" s="208">
        <v>2.2420161565000001</v>
      </c>
      <c r="AR47" s="208">
        <v>2.2781681151000002</v>
      </c>
      <c r="AS47" s="208">
        <v>2.3041210018</v>
      </c>
      <c r="AT47" s="208">
        <v>2.3341014162999998</v>
      </c>
      <c r="AU47" s="208">
        <v>2.3629360496</v>
      </c>
      <c r="AV47" s="208">
        <v>2.3996795047999999</v>
      </c>
      <c r="AW47" s="208">
        <v>2.4194316234</v>
      </c>
      <c r="AX47" s="208">
        <v>2.4312470084000002</v>
      </c>
      <c r="AY47" s="208">
        <v>2.4178988973000002</v>
      </c>
      <c r="AZ47" s="208">
        <v>2.4267608871999999</v>
      </c>
      <c r="BA47" s="208">
        <v>2.4406062154999999</v>
      </c>
      <c r="BB47" s="324">
        <v>2.474453</v>
      </c>
      <c r="BC47" s="324">
        <v>2.4870009999999998</v>
      </c>
      <c r="BD47" s="324">
        <v>2.4932690000000002</v>
      </c>
      <c r="BE47" s="324">
        <v>2.4858259999999999</v>
      </c>
      <c r="BF47" s="324">
        <v>2.485106</v>
      </c>
      <c r="BG47" s="324">
        <v>2.4836779999999998</v>
      </c>
      <c r="BH47" s="324">
        <v>2.478326</v>
      </c>
      <c r="BI47" s="324">
        <v>2.477894</v>
      </c>
      <c r="BJ47" s="324">
        <v>2.4791660000000002</v>
      </c>
      <c r="BK47" s="324">
        <v>2.4852460000000001</v>
      </c>
      <c r="BL47" s="324">
        <v>2.4875980000000002</v>
      </c>
      <c r="BM47" s="324">
        <v>2.489325</v>
      </c>
      <c r="BN47" s="324">
        <v>2.488629</v>
      </c>
      <c r="BO47" s="324">
        <v>2.4904570000000001</v>
      </c>
      <c r="BP47" s="324">
        <v>2.4930110000000001</v>
      </c>
      <c r="BQ47" s="324">
        <v>2.4974989999999999</v>
      </c>
      <c r="BR47" s="324">
        <v>2.500597</v>
      </c>
      <c r="BS47" s="324">
        <v>2.5035150000000002</v>
      </c>
      <c r="BT47" s="324">
        <v>2.5059200000000001</v>
      </c>
      <c r="BU47" s="324">
        <v>2.508724</v>
      </c>
      <c r="BV47" s="324">
        <v>2.5115940000000001</v>
      </c>
    </row>
    <row r="48" spans="1:74" ht="11.15" customHeight="1" x14ac:dyDescent="0.25">
      <c r="A48" s="134"/>
      <c r="B48" s="139" t="s">
        <v>679</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326"/>
      <c r="BC48" s="326"/>
      <c r="BD48" s="326"/>
      <c r="BE48" s="326"/>
      <c r="BF48" s="326"/>
      <c r="BG48" s="326"/>
      <c r="BH48" s="326"/>
      <c r="BI48" s="326"/>
      <c r="BJ48" s="326"/>
      <c r="BK48" s="326"/>
      <c r="BL48" s="326"/>
      <c r="BM48" s="326"/>
      <c r="BN48" s="326"/>
      <c r="BO48" s="326"/>
      <c r="BP48" s="326"/>
      <c r="BQ48" s="326"/>
      <c r="BR48" s="326"/>
      <c r="BS48" s="326"/>
      <c r="BT48" s="326"/>
      <c r="BU48" s="326"/>
      <c r="BV48" s="326"/>
    </row>
    <row r="49" spans="1:74" ht="11.15" customHeight="1" x14ac:dyDescent="0.25">
      <c r="A49" s="140" t="s">
        <v>577</v>
      </c>
      <c r="B49" s="203" t="s">
        <v>461</v>
      </c>
      <c r="C49" s="208">
        <v>1.97</v>
      </c>
      <c r="D49" s="208">
        <v>1.9970000000000001</v>
      </c>
      <c r="E49" s="208">
        <v>1.9770000000000001</v>
      </c>
      <c r="F49" s="208">
        <v>2.077</v>
      </c>
      <c r="G49" s="208">
        <v>2.2829999999999999</v>
      </c>
      <c r="H49" s="208">
        <v>2.294</v>
      </c>
      <c r="I49" s="208">
        <v>2.282</v>
      </c>
      <c r="J49" s="208">
        <v>2.2389999999999999</v>
      </c>
      <c r="K49" s="208">
        <v>2.266</v>
      </c>
      <c r="L49" s="208">
        <v>2.331</v>
      </c>
      <c r="M49" s="208">
        <v>2.1429999999999998</v>
      </c>
      <c r="N49" s="208">
        <v>1.8380000000000001</v>
      </c>
      <c r="O49" s="208">
        <v>1.6759999999999999</v>
      </c>
      <c r="P49" s="208">
        <v>1.776</v>
      </c>
      <c r="Q49" s="208">
        <v>1.9710000000000001</v>
      </c>
      <c r="R49" s="208">
        <v>2.117</v>
      </c>
      <c r="S49" s="208">
        <v>2.1509999999999998</v>
      </c>
      <c r="T49" s="208">
        <v>1.972</v>
      </c>
      <c r="U49" s="208">
        <v>2.0190000000000001</v>
      </c>
      <c r="V49" s="208">
        <v>1.9419999999999999</v>
      </c>
      <c r="W49" s="208">
        <v>1.903</v>
      </c>
      <c r="X49" s="208">
        <v>1.956</v>
      </c>
      <c r="Y49" s="208">
        <v>1.921</v>
      </c>
      <c r="Z49" s="208">
        <v>1.913</v>
      </c>
      <c r="AA49" s="208">
        <v>1.903</v>
      </c>
      <c r="AB49" s="208">
        <v>1.758</v>
      </c>
      <c r="AC49" s="208">
        <v>1.478</v>
      </c>
      <c r="AD49" s="208">
        <v>0.90300000000000002</v>
      </c>
      <c r="AE49" s="208">
        <v>0.98299999999999998</v>
      </c>
      <c r="AF49" s="208">
        <v>1.262</v>
      </c>
      <c r="AG49" s="208">
        <v>1.46</v>
      </c>
      <c r="AH49" s="208">
        <v>1.4950000000000001</v>
      </c>
      <c r="AI49" s="208">
        <v>1.444</v>
      </c>
      <c r="AJ49" s="208">
        <v>1.466</v>
      </c>
      <c r="AK49" s="208">
        <v>1.4890000000000001</v>
      </c>
      <c r="AL49" s="208">
        <v>1.6459999999999999</v>
      </c>
      <c r="AM49" s="208">
        <v>1.784</v>
      </c>
      <c r="AN49" s="208">
        <v>1.968</v>
      </c>
      <c r="AO49" s="208">
        <v>2.2519999999999998</v>
      </c>
      <c r="AP49" s="208">
        <v>2.222</v>
      </c>
      <c r="AQ49" s="208">
        <v>2.4039999999999999</v>
      </c>
      <c r="AR49" s="208">
        <v>2.4420000000000002</v>
      </c>
      <c r="AS49" s="208">
        <v>2.5663299999999998</v>
      </c>
      <c r="AT49" s="208">
        <v>2.5160800000000001</v>
      </c>
      <c r="AU49" s="208">
        <v>2.5707</v>
      </c>
      <c r="AV49" s="208">
        <v>2.7879999999999998</v>
      </c>
      <c r="AW49" s="208">
        <v>2.7869000000000002</v>
      </c>
      <c r="AX49" s="208">
        <v>2.6017600000000001</v>
      </c>
      <c r="AY49" s="208">
        <v>2.7478099999999999</v>
      </c>
      <c r="AZ49" s="208">
        <v>3.09084</v>
      </c>
      <c r="BA49" s="208">
        <v>3.3447879999999999</v>
      </c>
      <c r="BB49" s="324">
        <v>3.2469779999999999</v>
      </c>
      <c r="BC49" s="324">
        <v>3.1857549999999999</v>
      </c>
      <c r="BD49" s="324">
        <v>3.1168490000000002</v>
      </c>
      <c r="BE49" s="324">
        <v>3.0398559999999999</v>
      </c>
      <c r="BF49" s="324">
        <v>3.00461</v>
      </c>
      <c r="BG49" s="324">
        <v>2.9344679999999999</v>
      </c>
      <c r="BH49" s="324">
        <v>2.8755060000000001</v>
      </c>
      <c r="BI49" s="324">
        <v>2.8020649999999998</v>
      </c>
      <c r="BJ49" s="324">
        <v>2.7648109999999999</v>
      </c>
      <c r="BK49" s="324">
        <v>2.762111</v>
      </c>
      <c r="BL49" s="324">
        <v>2.7325270000000002</v>
      </c>
      <c r="BM49" s="324">
        <v>2.736742</v>
      </c>
      <c r="BN49" s="324">
        <v>2.7433480000000001</v>
      </c>
      <c r="BO49" s="324">
        <v>2.762051</v>
      </c>
      <c r="BP49" s="324">
        <v>2.7307830000000002</v>
      </c>
      <c r="BQ49" s="324">
        <v>2.7010489999999998</v>
      </c>
      <c r="BR49" s="324">
        <v>2.6949010000000002</v>
      </c>
      <c r="BS49" s="324">
        <v>2.6396280000000001</v>
      </c>
      <c r="BT49" s="324">
        <v>2.5916359999999998</v>
      </c>
      <c r="BU49" s="324">
        <v>2.558011</v>
      </c>
      <c r="BV49" s="324">
        <v>2.5088659999999998</v>
      </c>
    </row>
    <row r="50" spans="1:74" ht="11.15" customHeight="1" x14ac:dyDescent="0.25">
      <c r="A50" s="140"/>
      <c r="B50" s="139" t="s">
        <v>555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301"/>
      <c r="BC50" s="301"/>
      <c r="BD50" s="301"/>
      <c r="BE50" s="301"/>
      <c r="BF50" s="301"/>
      <c r="BG50" s="301"/>
      <c r="BH50" s="301"/>
      <c r="BI50" s="301"/>
      <c r="BJ50" s="301"/>
      <c r="BK50" s="301"/>
      <c r="BL50" s="301"/>
      <c r="BM50" s="301"/>
      <c r="BN50" s="301"/>
      <c r="BO50" s="301"/>
      <c r="BP50" s="301"/>
      <c r="BQ50" s="301"/>
      <c r="BR50" s="301"/>
      <c r="BS50" s="301"/>
      <c r="BT50" s="301"/>
      <c r="BU50" s="301"/>
      <c r="BV50" s="301"/>
    </row>
    <row r="51" spans="1:74" ht="11.15" customHeight="1" x14ac:dyDescent="0.25">
      <c r="A51" s="37" t="s">
        <v>556</v>
      </c>
      <c r="B51" s="556" t="s">
        <v>1097</v>
      </c>
      <c r="C51" s="250">
        <v>109.312</v>
      </c>
      <c r="D51" s="250">
        <v>109.312</v>
      </c>
      <c r="E51" s="250">
        <v>109.312</v>
      </c>
      <c r="F51" s="250">
        <v>110.15600000000001</v>
      </c>
      <c r="G51" s="250">
        <v>110.15600000000001</v>
      </c>
      <c r="H51" s="250">
        <v>110.15600000000001</v>
      </c>
      <c r="I51" s="250">
        <v>110.64700000000001</v>
      </c>
      <c r="J51" s="250">
        <v>110.64700000000001</v>
      </c>
      <c r="K51" s="250">
        <v>110.64700000000001</v>
      </c>
      <c r="L51" s="250">
        <v>111.191</v>
      </c>
      <c r="M51" s="250">
        <v>111.191</v>
      </c>
      <c r="N51" s="250">
        <v>111.191</v>
      </c>
      <c r="O51" s="250">
        <v>111.502</v>
      </c>
      <c r="P51" s="250">
        <v>111.502</v>
      </c>
      <c r="Q51" s="250">
        <v>111.502</v>
      </c>
      <c r="R51" s="250">
        <v>112.142</v>
      </c>
      <c r="S51" s="250">
        <v>112.142</v>
      </c>
      <c r="T51" s="250">
        <v>112.142</v>
      </c>
      <c r="U51" s="250">
        <v>112.524</v>
      </c>
      <c r="V51" s="250">
        <v>112.524</v>
      </c>
      <c r="W51" s="250">
        <v>112.524</v>
      </c>
      <c r="X51" s="250">
        <v>112.947</v>
      </c>
      <c r="Y51" s="250">
        <v>112.947</v>
      </c>
      <c r="Z51" s="250">
        <v>112.947</v>
      </c>
      <c r="AA51" s="250">
        <v>113.39700000000001</v>
      </c>
      <c r="AB51" s="250">
        <v>113.39700000000001</v>
      </c>
      <c r="AC51" s="250">
        <v>113.39700000000001</v>
      </c>
      <c r="AD51" s="250">
        <v>112.96899999999999</v>
      </c>
      <c r="AE51" s="250">
        <v>112.96899999999999</v>
      </c>
      <c r="AF51" s="250">
        <v>112.96899999999999</v>
      </c>
      <c r="AG51" s="250">
        <v>113.98399999999999</v>
      </c>
      <c r="AH51" s="250">
        <v>113.98399999999999</v>
      </c>
      <c r="AI51" s="250">
        <v>113.98399999999999</v>
      </c>
      <c r="AJ51" s="250">
        <v>114.611</v>
      </c>
      <c r="AK51" s="250">
        <v>114.611</v>
      </c>
      <c r="AL51" s="250">
        <v>114.611</v>
      </c>
      <c r="AM51" s="250">
        <v>115.82599999999999</v>
      </c>
      <c r="AN51" s="250">
        <v>115.82599999999999</v>
      </c>
      <c r="AO51" s="250">
        <v>115.82599999999999</v>
      </c>
      <c r="AP51" s="250">
        <v>117.54600000000001</v>
      </c>
      <c r="AQ51" s="250">
        <v>117.54600000000001</v>
      </c>
      <c r="AR51" s="250">
        <v>117.54600000000001</v>
      </c>
      <c r="AS51" s="250">
        <v>119.259</v>
      </c>
      <c r="AT51" s="250">
        <v>119.259</v>
      </c>
      <c r="AU51" s="250">
        <v>119.259</v>
      </c>
      <c r="AV51" s="250">
        <v>121.32899999999999</v>
      </c>
      <c r="AW51" s="250">
        <v>121.32899999999999</v>
      </c>
      <c r="AX51" s="250">
        <v>121.32899999999999</v>
      </c>
      <c r="AY51" s="250">
        <v>122.25822221999999</v>
      </c>
      <c r="AZ51" s="250">
        <v>122.70088889</v>
      </c>
      <c r="BA51" s="250">
        <v>123.13038889000001</v>
      </c>
      <c r="BB51" s="316">
        <v>123.55629999999999</v>
      </c>
      <c r="BC51" s="316">
        <v>123.95229999999999</v>
      </c>
      <c r="BD51" s="316">
        <v>124.3279</v>
      </c>
      <c r="BE51" s="316">
        <v>124.6622</v>
      </c>
      <c r="BF51" s="316">
        <v>125.0129</v>
      </c>
      <c r="BG51" s="316">
        <v>125.3591</v>
      </c>
      <c r="BH51" s="316">
        <v>125.72920000000001</v>
      </c>
      <c r="BI51" s="316">
        <v>126.04470000000001</v>
      </c>
      <c r="BJ51" s="316">
        <v>126.33410000000001</v>
      </c>
      <c r="BK51" s="316">
        <v>126.5603</v>
      </c>
      <c r="BL51" s="316">
        <v>126.82550000000001</v>
      </c>
      <c r="BM51" s="316">
        <v>127.0926</v>
      </c>
      <c r="BN51" s="316">
        <v>127.3526</v>
      </c>
      <c r="BO51" s="316">
        <v>127.6301</v>
      </c>
      <c r="BP51" s="316">
        <v>127.9161</v>
      </c>
      <c r="BQ51" s="316">
        <v>128.22649999999999</v>
      </c>
      <c r="BR51" s="316">
        <v>128.51769999999999</v>
      </c>
      <c r="BS51" s="316">
        <v>128.8056</v>
      </c>
      <c r="BT51" s="316">
        <v>129.0951</v>
      </c>
      <c r="BU51" s="316">
        <v>129.37270000000001</v>
      </c>
      <c r="BV51" s="316">
        <v>129.64340000000001</v>
      </c>
    </row>
    <row r="52" spans="1:74" ht="11.15" customHeight="1" x14ac:dyDescent="0.25">
      <c r="A52" s="134"/>
      <c r="B52" s="139" t="s">
        <v>501</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304"/>
      <c r="BC52" s="304"/>
      <c r="BD52" s="304"/>
      <c r="BE52" s="304"/>
      <c r="BF52" s="304"/>
      <c r="BG52" s="304"/>
      <c r="BH52" s="304"/>
      <c r="BI52" s="304"/>
      <c r="BJ52" s="304"/>
      <c r="BK52" s="304"/>
      <c r="BL52" s="304"/>
      <c r="BM52" s="304"/>
      <c r="BN52" s="304"/>
      <c r="BO52" s="304"/>
      <c r="BP52" s="304"/>
      <c r="BQ52" s="304"/>
      <c r="BR52" s="304"/>
      <c r="BS52" s="304"/>
      <c r="BT52" s="304"/>
      <c r="BU52" s="304"/>
      <c r="BV52" s="304"/>
    </row>
    <row r="53" spans="1:74" ht="11.15" customHeight="1" x14ac:dyDescent="0.25">
      <c r="A53" s="134"/>
      <c r="B53" s="144" t="s">
        <v>582</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304"/>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5" customHeight="1" x14ac:dyDescent="0.25">
      <c r="A54" s="134"/>
      <c r="B54" s="139" t="s">
        <v>50</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304"/>
      <c r="BC54" s="304"/>
      <c r="BD54" s="304"/>
      <c r="BE54" s="304"/>
      <c r="BF54" s="304"/>
      <c r="BG54" s="304"/>
      <c r="BH54" s="304"/>
      <c r="BI54" s="304"/>
      <c r="BJ54" s="304"/>
      <c r="BK54" s="304"/>
      <c r="BL54" s="304"/>
      <c r="BM54" s="304"/>
      <c r="BN54" s="304"/>
      <c r="BO54" s="304"/>
      <c r="BP54" s="304"/>
      <c r="BQ54" s="304"/>
      <c r="BR54" s="304"/>
      <c r="BS54" s="304"/>
      <c r="BT54" s="304"/>
      <c r="BU54" s="304"/>
      <c r="BV54" s="304"/>
    </row>
    <row r="55" spans="1:74" ht="11.15" customHeight="1" x14ac:dyDescent="0.25">
      <c r="A55" s="146" t="s">
        <v>583</v>
      </c>
      <c r="B55" s="203" t="s">
        <v>462</v>
      </c>
      <c r="C55" s="232">
        <v>7894.7096774000001</v>
      </c>
      <c r="D55" s="232">
        <v>8134.25</v>
      </c>
      <c r="E55" s="232">
        <v>8732.4193548000003</v>
      </c>
      <c r="F55" s="232">
        <v>9170.9</v>
      </c>
      <c r="G55" s="232">
        <v>9152.0322581</v>
      </c>
      <c r="H55" s="232">
        <v>9421.6</v>
      </c>
      <c r="I55" s="232">
        <v>9386.7419355000002</v>
      </c>
      <c r="J55" s="232">
        <v>9193.1935484000005</v>
      </c>
      <c r="K55" s="232">
        <v>8914.4666667000001</v>
      </c>
      <c r="L55" s="232">
        <v>9076.8387096999995</v>
      </c>
      <c r="M55" s="232">
        <v>8682.4666667000001</v>
      </c>
      <c r="N55" s="232">
        <v>8721.6129032000008</v>
      </c>
      <c r="O55" s="232">
        <v>8029.9032257999997</v>
      </c>
      <c r="P55" s="232">
        <v>8278.25</v>
      </c>
      <c r="Q55" s="232">
        <v>8786.4193548000003</v>
      </c>
      <c r="R55" s="232">
        <v>9113.7666666999994</v>
      </c>
      <c r="S55" s="232">
        <v>9345.5161289999996</v>
      </c>
      <c r="T55" s="232">
        <v>9378.6333333000002</v>
      </c>
      <c r="U55" s="232">
        <v>9403.8709677000006</v>
      </c>
      <c r="V55" s="232">
        <v>9461.5483870999997</v>
      </c>
      <c r="W55" s="232">
        <v>9110.6333333000002</v>
      </c>
      <c r="X55" s="232">
        <v>9160.0645160999993</v>
      </c>
      <c r="Y55" s="232">
        <v>8677.5333332999999</v>
      </c>
      <c r="Z55" s="232">
        <v>8443.7741934999995</v>
      </c>
      <c r="AA55" s="232">
        <v>8414.4193548000003</v>
      </c>
      <c r="AB55" s="232">
        <v>8368.7931033999994</v>
      </c>
      <c r="AC55" s="232">
        <v>7310.9032257999997</v>
      </c>
      <c r="AD55" s="232">
        <v>5587.2333332999997</v>
      </c>
      <c r="AE55" s="232">
        <v>7129.2258064999996</v>
      </c>
      <c r="AF55" s="232">
        <v>8344.3333332999991</v>
      </c>
      <c r="AG55" s="232">
        <v>8566.1290322999994</v>
      </c>
      <c r="AH55" s="232">
        <v>8550.3225805999991</v>
      </c>
      <c r="AI55" s="232">
        <v>8584.3666666999998</v>
      </c>
      <c r="AJ55" s="232">
        <v>8599.8709677000006</v>
      </c>
      <c r="AK55" s="232">
        <v>7943.3333333</v>
      </c>
      <c r="AL55" s="232">
        <v>7788.7419355000002</v>
      </c>
      <c r="AM55" s="232">
        <v>7452.5806451999997</v>
      </c>
      <c r="AN55" s="232">
        <v>7608.5</v>
      </c>
      <c r="AO55" s="232">
        <v>8692.7741934999995</v>
      </c>
      <c r="AP55" s="232">
        <v>8672.8666666999998</v>
      </c>
      <c r="AQ55" s="232">
        <v>9174.3870967999992</v>
      </c>
      <c r="AR55" s="232">
        <v>9564.3333332999991</v>
      </c>
      <c r="AS55" s="232">
        <v>9563.7096774000001</v>
      </c>
      <c r="AT55" s="232">
        <v>9271.6774194000009</v>
      </c>
      <c r="AU55" s="232">
        <v>9266.6333333000002</v>
      </c>
      <c r="AV55" s="232">
        <v>9218.0645160999993</v>
      </c>
      <c r="AW55" s="232">
        <v>8924.9666667000001</v>
      </c>
      <c r="AX55" s="232">
        <v>8658.6774194000009</v>
      </c>
      <c r="AY55" s="232">
        <v>7759.7419355000002</v>
      </c>
      <c r="AZ55" s="232">
        <v>8172.933</v>
      </c>
      <c r="BA55" s="232">
        <v>8723.9590000000007</v>
      </c>
      <c r="BB55" s="305">
        <v>9076.759</v>
      </c>
      <c r="BC55" s="305">
        <v>9364.616</v>
      </c>
      <c r="BD55" s="305">
        <v>9709.2129999999997</v>
      </c>
      <c r="BE55" s="305">
        <v>9755.6980000000003</v>
      </c>
      <c r="BF55" s="305">
        <v>9558.6530000000002</v>
      </c>
      <c r="BG55" s="305">
        <v>9409.7639999999992</v>
      </c>
      <c r="BH55" s="305">
        <v>9339.0939999999991</v>
      </c>
      <c r="BI55" s="305">
        <v>9013.67</v>
      </c>
      <c r="BJ55" s="305">
        <v>8919.0709999999999</v>
      </c>
      <c r="BK55" s="305">
        <v>8139.7610000000004</v>
      </c>
      <c r="BL55" s="305">
        <v>8450.3610000000008</v>
      </c>
      <c r="BM55" s="305">
        <v>8974.4449999999997</v>
      </c>
      <c r="BN55" s="305">
        <v>9251.0820000000003</v>
      </c>
      <c r="BO55" s="305">
        <v>9451.0239999999994</v>
      </c>
      <c r="BP55" s="305">
        <v>9819.9860000000008</v>
      </c>
      <c r="BQ55" s="305">
        <v>9867.7289999999994</v>
      </c>
      <c r="BR55" s="305">
        <v>9662.2759999999998</v>
      </c>
      <c r="BS55" s="305">
        <v>9512.6370000000006</v>
      </c>
      <c r="BT55" s="305">
        <v>9509.3580000000002</v>
      </c>
      <c r="BU55" s="305">
        <v>9192.7469999999994</v>
      </c>
      <c r="BV55" s="305">
        <v>9076.9650000000001</v>
      </c>
    </row>
    <row r="56" spans="1:74" ht="11.15" customHeight="1" x14ac:dyDescent="0.25">
      <c r="A56" s="134"/>
      <c r="B56" s="139" t="s">
        <v>584</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304"/>
      <c r="BC56" s="304"/>
      <c r="BD56" s="304"/>
      <c r="BE56" s="304"/>
      <c r="BF56" s="304"/>
      <c r="BG56" s="304"/>
      <c r="BH56" s="304"/>
      <c r="BI56" s="304"/>
      <c r="BJ56" s="304"/>
      <c r="BK56" s="304"/>
      <c r="BL56" s="304"/>
      <c r="BM56" s="304"/>
      <c r="BN56" s="304"/>
      <c r="BO56" s="304"/>
      <c r="BP56" s="304"/>
      <c r="BQ56" s="304"/>
      <c r="BR56" s="304"/>
      <c r="BS56" s="304"/>
      <c r="BT56" s="304"/>
      <c r="BU56" s="304"/>
      <c r="BV56" s="304"/>
    </row>
    <row r="57" spans="1:74" ht="11.15" customHeight="1" x14ac:dyDescent="0.25">
      <c r="A57" s="140" t="s">
        <v>585</v>
      </c>
      <c r="B57" s="203" t="s">
        <v>798</v>
      </c>
      <c r="C57" s="232">
        <v>582.11603709999997</v>
      </c>
      <c r="D57" s="232">
        <v>602.28317554</v>
      </c>
      <c r="E57" s="232">
        <v>623.31326096999999</v>
      </c>
      <c r="F57" s="232">
        <v>630.81710120000002</v>
      </c>
      <c r="G57" s="232">
        <v>666.70325661000004</v>
      </c>
      <c r="H57" s="232">
        <v>694.44226222999998</v>
      </c>
      <c r="I57" s="232">
        <v>692.10183689999997</v>
      </c>
      <c r="J57" s="232">
        <v>665.63464032000002</v>
      </c>
      <c r="K57" s="232">
        <v>640.97481983</v>
      </c>
      <c r="L57" s="232">
        <v>676.68536758000005</v>
      </c>
      <c r="M57" s="232">
        <v>634.14949533000004</v>
      </c>
      <c r="N57" s="232">
        <v>670.80145674000005</v>
      </c>
      <c r="O57" s="232">
        <v>634.16665606000004</v>
      </c>
      <c r="P57" s="232">
        <v>616.29988029000003</v>
      </c>
      <c r="Q57" s="232">
        <v>674.55900328999996</v>
      </c>
      <c r="R57" s="232">
        <v>652.32828213000005</v>
      </c>
      <c r="S57" s="232">
        <v>692.70975019000002</v>
      </c>
      <c r="T57" s="232">
        <v>709.35740983000005</v>
      </c>
      <c r="U57" s="232">
        <v>725.07968452</v>
      </c>
      <c r="V57" s="232">
        <v>732.88319767999997</v>
      </c>
      <c r="W57" s="232">
        <v>675.58583942999996</v>
      </c>
      <c r="X57" s="232">
        <v>690.57795581000005</v>
      </c>
      <c r="Y57" s="232">
        <v>679.16819137000005</v>
      </c>
      <c r="Z57" s="232">
        <v>693.56099210000002</v>
      </c>
      <c r="AA57" s="232">
        <v>662.84465112999999</v>
      </c>
      <c r="AB57" s="232">
        <v>638.55911024</v>
      </c>
      <c r="AC57" s="232">
        <v>588.93546719000005</v>
      </c>
      <c r="AD57" s="232">
        <v>348.16062817</v>
      </c>
      <c r="AE57" s="232">
        <v>335.65801422999999</v>
      </c>
      <c r="AF57" s="232">
        <v>401.88132546999998</v>
      </c>
      <c r="AG57" s="232">
        <v>472.03730654999998</v>
      </c>
      <c r="AH57" s="232">
        <v>481.58655755000001</v>
      </c>
      <c r="AI57" s="232">
        <v>480.99070160000002</v>
      </c>
      <c r="AJ57" s="232">
        <v>508.19714426000002</v>
      </c>
      <c r="AK57" s="232">
        <v>542.2569833</v>
      </c>
      <c r="AL57" s="232">
        <v>561.58767465000005</v>
      </c>
      <c r="AM57" s="232">
        <v>564.92351039000005</v>
      </c>
      <c r="AN57" s="232">
        <v>505.38700832000001</v>
      </c>
      <c r="AO57" s="232">
        <v>583.66017512999997</v>
      </c>
      <c r="AP57" s="232">
        <v>571.42465406999997</v>
      </c>
      <c r="AQ57" s="232">
        <v>588.11154561000001</v>
      </c>
      <c r="AR57" s="232">
        <v>629.65478827000004</v>
      </c>
      <c r="AS57" s="232">
        <v>678.46477980999998</v>
      </c>
      <c r="AT57" s="232">
        <v>655.52170509999996</v>
      </c>
      <c r="AU57" s="232">
        <v>641.04690700000003</v>
      </c>
      <c r="AV57" s="232">
        <v>646.53270635000001</v>
      </c>
      <c r="AW57" s="232">
        <v>655.97783966999998</v>
      </c>
      <c r="AX57" s="232">
        <v>697.42943616000002</v>
      </c>
      <c r="AY57" s="232">
        <v>618.70820000000003</v>
      </c>
      <c r="AZ57" s="232">
        <v>629.32010000000002</v>
      </c>
      <c r="BA57" s="232">
        <v>699.8288</v>
      </c>
      <c r="BB57" s="305">
        <v>712.47230000000002</v>
      </c>
      <c r="BC57" s="305">
        <v>718.54049999999995</v>
      </c>
      <c r="BD57" s="305">
        <v>728.06219999999996</v>
      </c>
      <c r="BE57" s="305">
        <v>742.20280000000002</v>
      </c>
      <c r="BF57" s="305">
        <v>743.55330000000004</v>
      </c>
      <c r="BG57" s="305">
        <v>685.56290000000001</v>
      </c>
      <c r="BH57" s="305">
        <v>695.27679999999998</v>
      </c>
      <c r="BI57" s="305">
        <v>677.43230000000005</v>
      </c>
      <c r="BJ57" s="305">
        <v>703.17020000000002</v>
      </c>
      <c r="BK57" s="305">
        <v>685.41790000000003</v>
      </c>
      <c r="BL57" s="305">
        <v>671.52380000000005</v>
      </c>
      <c r="BM57" s="305">
        <v>701.12840000000006</v>
      </c>
      <c r="BN57" s="305">
        <v>672.56140000000005</v>
      </c>
      <c r="BO57" s="305">
        <v>704.87469999999996</v>
      </c>
      <c r="BP57" s="305">
        <v>724.38160000000005</v>
      </c>
      <c r="BQ57" s="305">
        <v>736.30550000000005</v>
      </c>
      <c r="BR57" s="305">
        <v>734.81830000000002</v>
      </c>
      <c r="BS57" s="305">
        <v>712.81889999999999</v>
      </c>
      <c r="BT57" s="305">
        <v>727.50649999999996</v>
      </c>
      <c r="BU57" s="305">
        <v>690.7645</v>
      </c>
      <c r="BV57" s="305">
        <v>706.11770000000001</v>
      </c>
    </row>
    <row r="58" spans="1:74" ht="11.15" customHeight="1" x14ac:dyDescent="0.25">
      <c r="A58" s="134"/>
      <c r="B58" s="139" t="s">
        <v>586</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323"/>
      <c r="BC58" s="323"/>
      <c r="BD58" s="323"/>
      <c r="BE58" s="323"/>
      <c r="BF58" s="323"/>
      <c r="BG58" s="323"/>
      <c r="BH58" s="323"/>
      <c r="BI58" s="323"/>
      <c r="BJ58" s="323"/>
      <c r="BK58" s="323"/>
      <c r="BL58" s="323"/>
      <c r="BM58" s="323"/>
      <c r="BN58" s="323"/>
      <c r="BO58" s="323"/>
      <c r="BP58" s="323"/>
      <c r="BQ58" s="323"/>
      <c r="BR58" s="323"/>
      <c r="BS58" s="323"/>
      <c r="BT58" s="323"/>
      <c r="BU58" s="323"/>
      <c r="BV58" s="323"/>
    </row>
    <row r="59" spans="1:74" ht="11.15" customHeight="1" x14ac:dyDescent="0.25">
      <c r="A59" s="140" t="s">
        <v>587</v>
      </c>
      <c r="B59" s="203" t="s">
        <v>799</v>
      </c>
      <c r="C59" s="232">
        <v>347.76202905999997</v>
      </c>
      <c r="D59" s="232">
        <v>355.43747946000002</v>
      </c>
      <c r="E59" s="232">
        <v>398.75601957999999</v>
      </c>
      <c r="F59" s="232">
        <v>395.06800533000001</v>
      </c>
      <c r="G59" s="232">
        <v>406.66937603000002</v>
      </c>
      <c r="H59" s="232">
        <v>439.7450432</v>
      </c>
      <c r="I59" s="232">
        <v>438.38909183999999</v>
      </c>
      <c r="J59" s="232">
        <v>425.72941845000003</v>
      </c>
      <c r="K59" s="232">
        <v>388.2077061</v>
      </c>
      <c r="L59" s="232">
        <v>401.11245100000002</v>
      </c>
      <c r="M59" s="232">
        <v>389.57873262999999</v>
      </c>
      <c r="N59" s="232">
        <v>391.86633029000001</v>
      </c>
      <c r="O59" s="232">
        <v>362.39645903000002</v>
      </c>
      <c r="P59" s="232">
        <v>361.71937436000002</v>
      </c>
      <c r="Q59" s="232">
        <v>413.84952364999998</v>
      </c>
      <c r="R59" s="232">
        <v>409.53255000000001</v>
      </c>
      <c r="S59" s="232">
        <v>420.71072667999999</v>
      </c>
      <c r="T59" s="232">
        <v>447.42027953000002</v>
      </c>
      <c r="U59" s="232">
        <v>447.86679796999999</v>
      </c>
      <c r="V59" s="232">
        <v>435.81672500000002</v>
      </c>
      <c r="W59" s="232">
        <v>396.95625257</v>
      </c>
      <c r="X59" s="232">
        <v>408.13371042</v>
      </c>
      <c r="Y59" s="232">
        <v>398.32528987000001</v>
      </c>
      <c r="Z59" s="232">
        <v>410.07996455</v>
      </c>
      <c r="AA59" s="232">
        <v>371.316194</v>
      </c>
      <c r="AB59" s="232">
        <v>358.52786344999998</v>
      </c>
      <c r="AC59" s="232">
        <v>255.6546251</v>
      </c>
      <c r="AD59" s="232">
        <v>126.05922839999999</v>
      </c>
      <c r="AE59" s="232">
        <v>146.80347506000001</v>
      </c>
      <c r="AF59" s="232">
        <v>180.82400103000001</v>
      </c>
      <c r="AG59" s="232">
        <v>202.955175</v>
      </c>
      <c r="AH59" s="232">
        <v>206.27429086999999</v>
      </c>
      <c r="AI59" s="232">
        <v>214.8616293</v>
      </c>
      <c r="AJ59" s="232">
        <v>231.4504039</v>
      </c>
      <c r="AK59" s="232">
        <v>239.57174466999999</v>
      </c>
      <c r="AL59" s="232">
        <v>243.73165839000001</v>
      </c>
      <c r="AM59" s="232">
        <v>258.46586810000002</v>
      </c>
      <c r="AN59" s="232">
        <v>222.09482732000001</v>
      </c>
      <c r="AO59" s="232">
        <v>288.75299318999998</v>
      </c>
      <c r="AP59" s="232">
        <v>311.87775520000002</v>
      </c>
      <c r="AQ59" s="232">
        <v>332.86851905999998</v>
      </c>
      <c r="AR59" s="232">
        <v>375.50611943000001</v>
      </c>
      <c r="AS59" s="232">
        <v>396.46384370999999</v>
      </c>
      <c r="AT59" s="232">
        <v>371.77759180999999</v>
      </c>
      <c r="AU59" s="232">
        <v>347.06793370000003</v>
      </c>
      <c r="AV59" s="232">
        <v>364.68245015999997</v>
      </c>
      <c r="AW59" s="232">
        <v>374.60068127</v>
      </c>
      <c r="AX59" s="232">
        <v>387.36151565</v>
      </c>
      <c r="AY59" s="232">
        <v>355.27499999999998</v>
      </c>
      <c r="AZ59" s="232">
        <v>355.70370000000003</v>
      </c>
      <c r="BA59" s="232">
        <v>398.66570000000002</v>
      </c>
      <c r="BB59" s="305">
        <v>397.02069999999998</v>
      </c>
      <c r="BC59" s="305">
        <v>402.39120000000003</v>
      </c>
      <c r="BD59" s="305">
        <v>431.53070000000002</v>
      </c>
      <c r="BE59" s="305">
        <v>434.81450000000001</v>
      </c>
      <c r="BF59" s="305">
        <v>418.7355</v>
      </c>
      <c r="BG59" s="305">
        <v>386.21780000000001</v>
      </c>
      <c r="BH59" s="305">
        <v>387.98160000000001</v>
      </c>
      <c r="BI59" s="305">
        <v>382.5994</v>
      </c>
      <c r="BJ59" s="305">
        <v>393.92689999999999</v>
      </c>
      <c r="BK59" s="305">
        <v>361.39550000000003</v>
      </c>
      <c r="BL59" s="305">
        <v>362.83519999999999</v>
      </c>
      <c r="BM59" s="305">
        <v>406.29149999999998</v>
      </c>
      <c r="BN59" s="305">
        <v>404.6746</v>
      </c>
      <c r="BO59" s="305">
        <v>412.7842</v>
      </c>
      <c r="BP59" s="305">
        <v>445.36610000000002</v>
      </c>
      <c r="BQ59" s="305">
        <v>445.55939999999998</v>
      </c>
      <c r="BR59" s="305">
        <v>428.38470000000001</v>
      </c>
      <c r="BS59" s="305">
        <v>393.11290000000002</v>
      </c>
      <c r="BT59" s="305">
        <v>399.2072</v>
      </c>
      <c r="BU59" s="305">
        <v>391.65309999999999</v>
      </c>
      <c r="BV59" s="305">
        <v>401.77659999999997</v>
      </c>
    </row>
    <row r="60" spans="1:74" ht="11.15" customHeight="1" x14ac:dyDescent="0.25">
      <c r="A60" s="134"/>
      <c r="B60" s="139" t="s">
        <v>588</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304"/>
      <c r="BC60" s="304"/>
      <c r="BD60" s="304"/>
      <c r="BE60" s="304"/>
      <c r="BF60" s="304"/>
      <c r="BG60" s="304"/>
      <c r="BH60" s="304"/>
      <c r="BI60" s="304"/>
      <c r="BJ60" s="304"/>
      <c r="BK60" s="304"/>
      <c r="BL60" s="304"/>
      <c r="BM60" s="304"/>
      <c r="BN60" s="304"/>
      <c r="BO60" s="304"/>
      <c r="BP60" s="304"/>
      <c r="BQ60" s="304"/>
      <c r="BR60" s="304"/>
      <c r="BS60" s="304"/>
      <c r="BT60" s="304"/>
      <c r="BU60" s="304"/>
      <c r="BV60" s="304"/>
    </row>
    <row r="61" spans="1:74" ht="11.15" customHeight="1" x14ac:dyDescent="0.25">
      <c r="A61" s="140" t="s">
        <v>589</v>
      </c>
      <c r="B61" s="203" t="s">
        <v>463</v>
      </c>
      <c r="C61" s="250">
        <v>255.49600000000001</v>
      </c>
      <c r="D61" s="250">
        <v>265.27199999999999</v>
      </c>
      <c r="E61" s="250">
        <v>267.48200000000003</v>
      </c>
      <c r="F61" s="250">
        <v>273.81700000000001</v>
      </c>
      <c r="G61" s="250">
        <v>280.80399999999997</v>
      </c>
      <c r="H61" s="250">
        <v>278.93700000000001</v>
      </c>
      <c r="I61" s="250">
        <v>264.99400000000003</v>
      </c>
      <c r="J61" s="250">
        <v>255.87700000000001</v>
      </c>
      <c r="K61" s="250">
        <v>258.19600000000003</v>
      </c>
      <c r="L61" s="250">
        <v>265.93</v>
      </c>
      <c r="M61" s="250">
        <v>263.80900000000003</v>
      </c>
      <c r="N61" s="250">
        <v>248.29</v>
      </c>
      <c r="O61" s="250">
        <v>248.43299999999999</v>
      </c>
      <c r="P61" s="250">
        <v>259.04899999999998</v>
      </c>
      <c r="Q61" s="250">
        <v>259.69799999999998</v>
      </c>
      <c r="R61" s="250">
        <v>268.767</v>
      </c>
      <c r="S61" s="250">
        <v>283.27499999999998</v>
      </c>
      <c r="T61" s="250">
        <v>283.00099999999998</v>
      </c>
      <c r="U61" s="250">
        <v>268.31400000000002</v>
      </c>
      <c r="V61" s="250">
        <v>259.84899999999999</v>
      </c>
      <c r="W61" s="250">
        <v>263.149</v>
      </c>
      <c r="X61" s="250">
        <v>269.87099999999998</v>
      </c>
      <c r="Y61" s="250">
        <v>268.99400000000003</v>
      </c>
      <c r="Z61" s="250">
        <v>252.411</v>
      </c>
      <c r="AA61" s="250">
        <v>255.2</v>
      </c>
      <c r="AB61" s="250">
        <v>265.142</v>
      </c>
      <c r="AC61" s="250">
        <v>232.113</v>
      </c>
      <c r="AD61" s="250">
        <v>203.34200000000001</v>
      </c>
      <c r="AE61" s="250">
        <v>201.649</v>
      </c>
      <c r="AF61" s="250">
        <v>206.066</v>
      </c>
      <c r="AG61" s="250">
        <v>204.785</v>
      </c>
      <c r="AH61" s="250">
        <v>199.49600000000001</v>
      </c>
      <c r="AI61" s="250">
        <v>197.42400000000001</v>
      </c>
      <c r="AJ61" s="250">
        <v>215.99299999999999</v>
      </c>
      <c r="AK61" s="250">
        <v>223.36</v>
      </c>
      <c r="AL61" s="250">
        <v>205.983</v>
      </c>
      <c r="AM61" s="250">
        <v>200.82499999999999</v>
      </c>
      <c r="AN61" s="250">
        <v>197.20400000000001</v>
      </c>
      <c r="AO61" s="250">
        <v>197.13399999999999</v>
      </c>
      <c r="AP61" s="250">
        <v>222.953</v>
      </c>
      <c r="AQ61" s="250">
        <v>250.209</v>
      </c>
      <c r="AR61" s="250">
        <v>256.68400000000003</v>
      </c>
      <c r="AS61" s="250">
        <v>243.613</v>
      </c>
      <c r="AT61" s="250">
        <v>212.88200000000001</v>
      </c>
      <c r="AU61" s="250">
        <v>198.97499999999999</v>
      </c>
      <c r="AV61" s="250">
        <v>205.994</v>
      </c>
      <c r="AW61" s="250">
        <v>215.15899999999999</v>
      </c>
      <c r="AX61" s="250">
        <v>208.95400000000001</v>
      </c>
      <c r="AY61" s="250">
        <v>210.762</v>
      </c>
      <c r="AZ61" s="250">
        <v>210.96170000000001</v>
      </c>
      <c r="BA61" s="250">
        <v>219.2364</v>
      </c>
      <c r="BB61" s="316">
        <v>227.779</v>
      </c>
      <c r="BC61" s="316">
        <v>240.80510000000001</v>
      </c>
      <c r="BD61" s="316">
        <v>237.3091</v>
      </c>
      <c r="BE61" s="316">
        <v>236.36009999999999</v>
      </c>
      <c r="BF61" s="316">
        <v>226.60480000000001</v>
      </c>
      <c r="BG61" s="316">
        <v>227.93809999999999</v>
      </c>
      <c r="BH61" s="316">
        <v>239.04679999999999</v>
      </c>
      <c r="BI61" s="316">
        <v>246.9074</v>
      </c>
      <c r="BJ61" s="316">
        <v>245.619</v>
      </c>
      <c r="BK61" s="316">
        <v>208.67609999999999</v>
      </c>
      <c r="BL61" s="316">
        <v>209.46889999999999</v>
      </c>
      <c r="BM61" s="316">
        <v>220.29740000000001</v>
      </c>
      <c r="BN61" s="316">
        <v>232.1155</v>
      </c>
      <c r="BO61" s="316">
        <v>249.23</v>
      </c>
      <c r="BP61" s="316">
        <v>249.3005</v>
      </c>
      <c r="BQ61" s="316">
        <v>251.8057</v>
      </c>
      <c r="BR61" s="316">
        <v>243.68270000000001</v>
      </c>
      <c r="BS61" s="316">
        <v>245.38829999999999</v>
      </c>
      <c r="BT61" s="316">
        <v>256.04059999999998</v>
      </c>
      <c r="BU61" s="316">
        <v>262.40710000000001</v>
      </c>
      <c r="BV61" s="316">
        <v>259.29270000000002</v>
      </c>
    </row>
    <row r="62" spans="1:74" ht="11.15" customHeight="1" x14ac:dyDescent="0.25">
      <c r="A62" s="134"/>
      <c r="B62" s="139" t="s">
        <v>590</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306"/>
      <c r="BC62" s="306"/>
      <c r="BD62" s="306"/>
      <c r="BE62" s="306"/>
      <c r="BF62" s="306"/>
      <c r="BG62" s="306"/>
      <c r="BH62" s="306"/>
      <c r="BI62" s="306"/>
      <c r="BJ62" s="306"/>
      <c r="BK62" s="306"/>
      <c r="BL62" s="306"/>
      <c r="BM62" s="306"/>
      <c r="BN62" s="306"/>
      <c r="BO62" s="306"/>
      <c r="BP62" s="306"/>
      <c r="BQ62" s="306"/>
      <c r="BR62" s="306"/>
      <c r="BS62" s="306"/>
      <c r="BT62" s="306"/>
      <c r="BU62" s="306"/>
      <c r="BV62" s="306"/>
    </row>
    <row r="63" spans="1:74" ht="11.15" customHeight="1" x14ac:dyDescent="0.25">
      <c r="A63" s="435" t="s">
        <v>591</v>
      </c>
      <c r="B63" s="436" t="s">
        <v>464</v>
      </c>
      <c r="C63" s="262">
        <v>0.24292626728</v>
      </c>
      <c r="D63" s="262">
        <v>0.25241836735000001</v>
      </c>
      <c r="E63" s="262">
        <v>0.25819354839000003</v>
      </c>
      <c r="F63" s="262">
        <v>0.25464285714000001</v>
      </c>
      <c r="G63" s="262">
        <v>0.25275115206999998</v>
      </c>
      <c r="H63" s="262">
        <v>0.25158095238</v>
      </c>
      <c r="I63" s="262">
        <v>0.25836866358999999</v>
      </c>
      <c r="J63" s="262">
        <v>0.26530414746999997</v>
      </c>
      <c r="K63" s="262">
        <v>0.26638571429000002</v>
      </c>
      <c r="L63" s="262">
        <v>0.26890322580999998</v>
      </c>
      <c r="M63" s="262">
        <v>0.27294285713999999</v>
      </c>
      <c r="N63" s="262">
        <v>0.26907373272000001</v>
      </c>
      <c r="O63" s="262">
        <v>0.27165898618000001</v>
      </c>
      <c r="P63" s="262">
        <v>0.27174999999999999</v>
      </c>
      <c r="Q63" s="262">
        <v>0.27561290322999998</v>
      </c>
      <c r="R63" s="262">
        <v>0.27287619048</v>
      </c>
      <c r="S63" s="262">
        <v>0.27204147465</v>
      </c>
      <c r="T63" s="262">
        <v>0.26721658986000002</v>
      </c>
      <c r="U63" s="262">
        <v>0.26660952381000003</v>
      </c>
      <c r="V63" s="262">
        <v>0.26590322580999998</v>
      </c>
      <c r="W63" s="262">
        <v>0.25984761904999998</v>
      </c>
      <c r="X63" s="262">
        <v>0.26339170506999998</v>
      </c>
      <c r="Y63" s="262">
        <v>0.26578095237999999</v>
      </c>
      <c r="Z63" s="262">
        <v>0.26488479262999998</v>
      </c>
      <c r="AA63" s="262">
        <v>0.27403686636000002</v>
      </c>
      <c r="AB63" s="262">
        <v>0.27253201970000002</v>
      </c>
      <c r="AC63" s="262">
        <v>0.25678801842999999</v>
      </c>
      <c r="AD63" s="262">
        <v>0.18255714285999999</v>
      </c>
      <c r="AE63" s="262">
        <v>0.16480184332</v>
      </c>
      <c r="AF63" s="262">
        <v>0.17472380952</v>
      </c>
      <c r="AG63" s="262">
        <v>0.18638248848</v>
      </c>
      <c r="AH63" s="262">
        <v>0.19732380952</v>
      </c>
      <c r="AI63" s="262">
        <v>0.20843333333</v>
      </c>
      <c r="AJ63" s="262">
        <v>0.21845161290000001</v>
      </c>
      <c r="AK63" s="262">
        <v>0.2248</v>
      </c>
      <c r="AL63" s="262">
        <v>0.22878801842999999</v>
      </c>
      <c r="AM63" s="262">
        <v>0.23743317972</v>
      </c>
      <c r="AN63" s="262">
        <v>0.24818367347</v>
      </c>
      <c r="AO63" s="262">
        <v>0.25120737326999998</v>
      </c>
      <c r="AP63" s="262">
        <v>0.25338095238000002</v>
      </c>
      <c r="AQ63" s="262">
        <v>0.25752073733000003</v>
      </c>
      <c r="AR63" s="262">
        <v>0.26249523809999997</v>
      </c>
      <c r="AS63" s="262">
        <v>0.26594930876</v>
      </c>
      <c r="AT63" s="262">
        <v>0.26744239631</v>
      </c>
      <c r="AU63" s="262">
        <v>0.26798095238000003</v>
      </c>
      <c r="AV63" s="262">
        <v>0.25822119816</v>
      </c>
      <c r="AW63" s="262">
        <v>0.26354761905000001</v>
      </c>
      <c r="AX63" s="262">
        <v>0.25766359446999998</v>
      </c>
      <c r="AY63" s="262">
        <v>0.25838709676999999</v>
      </c>
      <c r="AZ63" s="262">
        <v>0.25197959184000002</v>
      </c>
      <c r="BA63" s="262">
        <v>0.24859890109999999</v>
      </c>
      <c r="BB63" s="334">
        <v>0.2492828</v>
      </c>
      <c r="BC63" s="334">
        <v>0.25237579999999998</v>
      </c>
      <c r="BD63" s="334">
        <v>0.25422309999999998</v>
      </c>
      <c r="BE63" s="334">
        <v>0.26151429999999998</v>
      </c>
      <c r="BF63" s="334">
        <v>0.26840599999999998</v>
      </c>
      <c r="BG63" s="334">
        <v>0.27403929999999999</v>
      </c>
      <c r="BH63" s="334">
        <v>0.27803620000000001</v>
      </c>
      <c r="BI63" s="334">
        <v>0.28477580000000002</v>
      </c>
      <c r="BJ63" s="334">
        <v>0.28617429999999999</v>
      </c>
      <c r="BK63" s="334">
        <v>0.2903365</v>
      </c>
      <c r="BL63" s="334">
        <v>0.2955043</v>
      </c>
      <c r="BM63" s="334">
        <v>0.29604130000000001</v>
      </c>
      <c r="BN63" s="334">
        <v>0.2931106</v>
      </c>
      <c r="BO63" s="334">
        <v>0.29436370000000001</v>
      </c>
      <c r="BP63" s="334">
        <v>0.2950412</v>
      </c>
      <c r="BQ63" s="334">
        <v>0.30271019999999998</v>
      </c>
      <c r="BR63" s="334">
        <v>0.31004490000000001</v>
      </c>
      <c r="BS63" s="334">
        <v>0.31577699999999997</v>
      </c>
      <c r="BT63" s="334">
        <v>0.31875559999999997</v>
      </c>
      <c r="BU63" s="334">
        <v>0.32478859999999998</v>
      </c>
      <c r="BV63" s="334">
        <v>0.32478479999999998</v>
      </c>
    </row>
    <row r="64" spans="1:74" ht="11.15" customHeight="1" x14ac:dyDescent="0.25">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334"/>
      <c r="BC64" s="334"/>
      <c r="BD64" s="334"/>
      <c r="BE64" s="334"/>
      <c r="BF64" s="334"/>
      <c r="BG64" s="334"/>
      <c r="BH64" s="334"/>
      <c r="BI64" s="334"/>
      <c r="BJ64" s="334"/>
      <c r="BK64" s="334"/>
      <c r="BL64" s="334"/>
      <c r="BM64" s="334"/>
      <c r="BN64" s="334"/>
      <c r="BO64" s="334"/>
      <c r="BP64" s="334"/>
      <c r="BQ64" s="334"/>
      <c r="BR64" s="334"/>
      <c r="BS64" s="334"/>
      <c r="BT64" s="334"/>
      <c r="BU64" s="334"/>
      <c r="BV64" s="334"/>
    </row>
    <row r="65" spans="1:74" ht="11.15" customHeight="1" x14ac:dyDescent="0.25">
      <c r="A65" s="435"/>
      <c r="B65" s="136" t="s">
        <v>1099</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334"/>
      <c r="BC65" s="334"/>
      <c r="BD65" s="334"/>
      <c r="BE65" s="334"/>
      <c r="BF65" s="334"/>
      <c r="BG65" s="334"/>
      <c r="BH65" s="334"/>
      <c r="BI65" s="334"/>
      <c r="BJ65" s="334"/>
      <c r="BK65" s="334"/>
      <c r="BL65" s="334"/>
      <c r="BM65" s="334"/>
      <c r="BN65" s="334"/>
      <c r="BO65" s="334"/>
      <c r="BP65" s="334"/>
      <c r="BQ65" s="334"/>
      <c r="BR65" s="334"/>
      <c r="BS65" s="334"/>
      <c r="BT65" s="334"/>
      <c r="BU65" s="334"/>
      <c r="BV65" s="334"/>
    </row>
    <row r="66" spans="1:74" ht="11.15" customHeight="1" x14ac:dyDescent="0.25">
      <c r="A66" s="140" t="s">
        <v>772</v>
      </c>
      <c r="B66" s="203" t="s">
        <v>605</v>
      </c>
      <c r="C66" s="250">
        <v>203.68215979999999</v>
      </c>
      <c r="D66" s="250">
        <v>175.4476511</v>
      </c>
      <c r="E66" s="250">
        <v>204.94640219999999</v>
      </c>
      <c r="F66" s="250">
        <v>192.72745209999999</v>
      </c>
      <c r="G66" s="250">
        <v>200.22819989999999</v>
      </c>
      <c r="H66" s="250">
        <v>198.05250559999999</v>
      </c>
      <c r="I66" s="250">
        <v>201.38307889999999</v>
      </c>
      <c r="J66" s="250">
        <v>208.9154149</v>
      </c>
      <c r="K66" s="250">
        <v>190.311125</v>
      </c>
      <c r="L66" s="250">
        <v>204.73478950000001</v>
      </c>
      <c r="M66" s="250">
        <v>197.395151</v>
      </c>
      <c r="N66" s="250">
        <v>199.30622869999999</v>
      </c>
      <c r="O66" s="250">
        <v>202.47296130000001</v>
      </c>
      <c r="P66" s="250">
        <v>177.46604980000001</v>
      </c>
      <c r="Q66" s="250">
        <v>199.77888479999999</v>
      </c>
      <c r="R66" s="250">
        <v>193.74773379999999</v>
      </c>
      <c r="S66" s="250">
        <v>201.5742674</v>
      </c>
      <c r="T66" s="250">
        <v>197.63491629999999</v>
      </c>
      <c r="U66" s="250">
        <v>202.32968120000001</v>
      </c>
      <c r="V66" s="250">
        <v>207.8114176</v>
      </c>
      <c r="W66" s="250">
        <v>189.65260670000001</v>
      </c>
      <c r="X66" s="250">
        <v>202.25954160000001</v>
      </c>
      <c r="Y66" s="250">
        <v>196.6215196</v>
      </c>
      <c r="Z66" s="250">
        <v>200.38639620000001</v>
      </c>
      <c r="AA66" s="250">
        <v>194.2023978</v>
      </c>
      <c r="AB66" s="250">
        <v>185.12720770000001</v>
      </c>
      <c r="AC66" s="250">
        <v>178.64188010000001</v>
      </c>
      <c r="AD66" s="250">
        <v>132.8761418</v>
      </c>
      <c r="AE66" s="250">
        <v>149.7266611</v>
      </c>
      <c r="AF66" s="250">
        <v>158.71323319999999</v>
      </c>
      <c r="AG66" s="250">
        <v>172.8706794</v>
      </c>
      <c r="AH66" s="250">
        <v>177.11904580000001</v>
      </c>
      <c r="AI66" s="250">
        <v>170.0864541</v>
      </c>
      <c r="AJ66" s="250">
        <v>176.36550109999999</v>
      </c>
      <c r="AK66" s="250">
        <v>170.2081623</v>
      </c>
      <c r="AL66" s="250">
        <v>176.54121459999999</v>
      </c>
      <c r="AM66" s="250">
        <v>175.1915018</v>
      </c>
      <c r="AN66" s="250">
        <v>155.86818479999999</v>
      </c>
      <c r="AO66" s="250">
        <v>186.1192327</v>
      </c>
      <c r="AP66" s="250">
        <v>181.14412479999999</v>
      </c>
      <c r="AQ66" s="250">
        <v>189.7033792</v>
      </c>
      <c r="AR66" s="250">
        <v>187.8598471</v>
      </c>
      <c r="AS66" s="250">
        <v>188.30215279999999</v>
      </c>
      <c r="AT66" s="250">
        <v>194.88715070000001</v>
      </c>
      <c r="AU66" s="250">
        <v>186.0256249</v>
      </c>
      <c r="AV66" s="250">
        <v>190.71865529999999</v>
      </c>
      <c r="AW66" s="250">
        <v>190.9627916</v>
      </c>
      <c r="AX66" s="250">
        <v>196.40947499999999</v>
      </c>
      <c r="AY66" s="250">
        <v>194.52099999999999</v>
      </c>
      <c r="AZ66" s="250">
        <v>171.5478</v>
      </c>
      <c r="BA66" s="250">
        <v>191.8476</v>
      </c>
      <c r="BB66" s="316">
        <v>187.72210000000001</v>
      </c>
      <c r="BC66" s="316">
        <v>195.96039999999999</v>
      </c>
      <c r="BD66" s="316">
        <v>190.9024</v>
      </c>
      <c r="BE66" s="316">
        <v>197.87880000000001</v>
      </c>
      <c r="BF66" s="316">
        <v>199.8212</v>
      </c>
      <c r="BG66" s="316">
        <v>187.54920000000001</v>
      </c>
      <c r="BH66" s="316">
        <v>195.9751</v>
      </c>
      <c r="BI66" s="316">
        <v>192.10769999999999</v>
      </c>
      <c r="BJ66" s="316">
        <v>197.04</v>
      </c>
      <c r="BK66" s="316">
        <v>190.6653</v>
      </c>
      <c r="BL66" s="316">
        <v>175.73509999999999</v>
      </c>
      <c r="BM66" s="316">
        <v>194.3065</v>
      </c>
      <c r="BN66" s="316">
        <v>189.35980000000001</v>
      </c>
      <c r="BO66" s="316">
        <v>197.3279</v>
      </c>
      <c r="BP66" s="316">
        <v>191.86250000000001</v>
      </c>
      <c r="BQ66" s="316">
        <v>198.36340000000001</v>
      </c>
      <c r="BR66" s="316">
        <v>200.95660000000001</v>
      </c>
      <c r="BS66" s="316">
        <v>189.11449999999999</v>
      </c>
      <c r="BT66" s="316">
        <v>198.08410000000001</v>
      </c>
      <c r="BU66" s="316">
        <v>193.1233</v>
      </c>
      <c r="BV66" s="316">
        <v>198.20419999999999</v>
      </c>
    </row>
    <row r="67" spans="1:74" ht="11.15" customHeight="1" x14ac:dyDescent="0.25">
      <c r="A67" s="140" t="s">
        <v>773</v>
      </c>
      <c r="B67" s="203" t="s">
        <v>606</v>
      </c>
      <c r="C67" s="250">
        <v>180.88849260000001</v>
      </c>
      <c r="D67" s="250">
        <v>146.5392324</v>
      </c>
      <c r="E67" s="250">
        <v>151.1034459</v>
      </c>
      <c r="F67" s="250">
        <v>126.73664410000001</v>
      </c>
      <c r="G67" s="250">
        <v>110.55053030000001</v>
      </c>
      <c r="H67" s="250">
        <v>111.05449470000001</v>
      </c>
      <c r="I67" s="250">
        <v>126.7324212</v>
      </c>
      <c r="J67" s="250">
        <v>124.709344</v>
      </c>
      <c r="K67" s="250">
        <v>116.1047094</v>
      </c>
      <c r="L67" s="250">
        <v>123.1696041</v>
      </c>
      <c r="M67" s="250">
        <v>146.67559019999999</v>
      </c>
      <c r="N67" s="250">
        <v>162.1467868</v>
      </c>
      <c r="O67" s="250">
        <v>185.74735939999999</v>
      </c>
      <c r="P67" s="250">
        <v>163.71424279999999</v>
      </c>
      <c r="Q67" s="250">
        <v>158.56752549999999</v>
      </c>
      <c r="R67" s="250">
        <v>119.4420362</v>
      </c>
      <c r="S67" s="250">
        <v>115.10838680000001</v>
      </c>
      <c r="T67" s="250">
        <v>114.3889042</v>
      </c>
      <c r="U67" s="250">
        <v>129.37770029999999</v>
      </c>
      <c r="V67" s="250">
        <v>131.49789079999999</v>
      </c>
      <c r="W67" s="250">
        <v>119.1135434</v>
      </c>
      <c r="X67" s="250">
        <v>124.5409731</v>
      </c>
      <c r="Y67" s="250">
        <v>150.68958230000001</v>
      </c>
      <c r="Z67" s="250">
        <v>171.82004620000001</v>
      </c>
      <c r="AA67" s="250">
        <v>179.78883339999999</v>
      </c>
      <c r="AB67" s="250">
        <v>165.5798053</v>
      </c>
      <c r="AC67" s="250">
        <v>147.0700899</v>
      </c>
      <c r="AD67" s="250">
        <v>121.7886998</v>
      </c>
      <c r="AE67" s="250">
        <v>111.6664052</v>
      </c>
      <c r="AF67" s="250">
        <v>114.76793240000001</v>
      </c>
      <c r="AG67" s="250">
        <v>133.0831704</v>
      </c>
      <c r="AH67" s="250">
        <v>129.467893</v>
      </c>
      <c r="AI67" s="250">
        <v>115.9097743</v>
      </c>
      <c r="AJ67" s="250">
        <v>124.8211173</v>
      </c>
      <c r="AK67" s="250">
        <v>131.73080780000001</v>
      </c>
      <c r="AL67" s="250">
        <v>172.204454</v>
      </c>
      <c r="AM67" s="250">
        <v>178.39905959999999</v>
      </c>
      <c r="AN67" s="250">
        <v>164.95888650000001</v>
      </c>
      <c r="AO67" s="250">
        <v>141.4520431</v>
      </c>
      <c r="AP67" s="250">
        <v>120.79867280000001</v>
      </c>
      <c r="AQ67" s="250">
        <v>112.9050419</v>
      </c>
      <c r="AR67" s="250">
        <v>119.6287445</v>
      </c>
      <c r="AS67" s="250">
        <v>128.971588</v>
      </c>
      <c r="AT67" s="250">
        <v>130.20802140000001</v>
      </c>
      <c r="AU67" s="250">
        <v>113.9053517</v>
      </c>
      <c r="AV67" s="250">
        <v>120.77542800000001</v>
      </c>
      <c r="AW67" s="250">
        <v>143.80317629999999</v>
      </c>
      <c r="AX67" s="250">
        <v>161.2618305</v>
      </c>
      <c r="AY67" s="250">
        <v>180.14240000000001</v>
      </c>
      <c r="AZ67" s="250">
        <v>164.554</v>
      </c>
      <c r="BA67" s="250">
        <v>148.65889999999999</v>
      </c>
      <c r="BB67" s="316">
        <v>121.18989999999999</v>
      </c>
      <c r="BC67" s="316">
        <v>112.43040000000001</v>
      </c>
      <c r="BD67" s="316">
        <v>118.2385</v>
      </c>
      <c r="BE67" s="316">
        <v>132.4357</v>
      </c>
      <c r="BF67" s="316">
        <v>128.6585</v>
      </c>
      <c r="BG67" s="316">
        <v>112.4761</v>
      </c>
      <c r="BH67" s="316">
        <v>120.69280000000001</v>
      </c>
      <c r="BI67" s="316">
        <v>138.41980000000001</v>
      </c>
      <c r="BJ67" s="316">
        <v>166.6712</v>
      </c>
      <c r="BK67" s="316">
        <v>179.72989999999999</v>
      </c>
      <c r="BL67" s="316">
        <v>156.92509999999999</v>
      </c>
      <c r="BM67" s="316">
        <v>145.69929999999999</v>
      </c>
      <c r="BN67" s="316">
        <v>124.2689</v>
      </c>
      <c r="BO67" s="316">
        <v>116.2174</v>
      </c>
      <c r="BP67" s="316">
        <v>121.74039999999999</v>
      </c>
      <c r="BQ67" s="316">
        <v>136.184</v>
      </c>
      <c r="BR67" s="316">
        <v>133.3151</v>
      </c>
      <c r="BS67" s="316">
        <v>118.1555</v>
      </c>
      <c r="BT67" s="316">
        <v>125.3207</v>
      </c>
      <c r="BU67" s="316">
        <v>142.9161</v>
      </c>
      <c r="BV67" s="316">
        <v>170.9837</v>
      </c>
    </row>
    <row r="68" spans="1:74" ht="11.15" customHeight="1" x14ac:dyDescent="0.25">
      <c r="A68" s="140" t="s">
        <v>263</v>
      </c>
      <c r="B68" s="203" t="s">
        <v>787</v>
      </c>
      <c r="C68" s="250">
        <v>126.53248379999999</v>
      </c>
      <c r="D68" s="250">
        <v>91.889005940000004</v>
      </c>
      <c r="E68" s="250">
        <v>89.842972869999997</v>
      </c>
      <c r="F68" s="250">
        <v>82.480937330000003</v>
      </c>
      <c r="G68" s="250">
        <v>94.876539230000006</v>
      </c>
      <c r="H68" s="250">
        <v>110.4779379</v>
      </c>
      <c r="I68" s="250">
        <v>124.67747249999999</v>
      </c>
      <c r="J68" s="250">
        <v>124.55785520000001</v>
      </c>
      <c r="K68" s="250">
        <v>106.8232342</v>
      </c>
      <c r="L68" s="250">
        <v>97.081885810000003</v>
      </c>
      <c r="M68" s="250">
        <v>102.9971307</v>
      </c>
      <c r="N68" s="250">
        <v>110.3179536</v>
      </c>
      <c r="O68" s="250">
        <v>110.1850414</v>
      </c>
      <c r="P68" s="250">
        <v>90.424392600000004</v>
      </c>
      <c r="Q68" s="250">
        <v>89.000603280000007</v>
      </c>
      <c r="R68" s="250">
        <v>68.856170059999997</v>
      </c>
      <c r="S68" s="250">
        <v>81.187376979999996</v>
      </c>
      <c r="T68" s="250">
        <v>88.734115320000001</v>
      </c>
      <c r="U68" s="250">
        <v>109.5241446</v>
      </c>
      <c r="V68" s="250">
        <v>103.2816658</v>
      </c>
      <c r="W68" s="250">
        <v>93.719022190000004</v>
      </c>
      <c r="X68" s="250">
        <v>76.449256449999993</v>
      </c>
      <c r="Y68" s="250">
        <v>84.259079029999995</v>
      </c>
      <c r="Z68" s="250">
        <v>81.899013569999994</v>
      </c>
      <c r="AA68" s="250">
        <v>74.97616635</v>
      </c>
      <c r="AB68" s="250">
        <v>66.351245370000001</v>
      </c>
      <c r="AC68" s="250">
        <v>60.645619580000002</v>
      </c>
      <c r="AD68" s="250">
        <v>49.406011489999997</v>
      </c>
      <c r="AE68" s="250">
        <v>54.867459770000004</v>
      </c>
      <c r="AF68" s="250">
        <v>73.082490949999993</v>
      </c>
      <c r="AG68" s="250">
        <v>96.542805029999997</v>
      </c>
      <c r="AH68" s="250">
        <v>97.915847760000005</v>
      </c>
      <c r="AI68" s="250">
        <v>76.619696610000005</v>
      </c>
      <c r="AJ68" s="250">
        <v>68.647335839999997</v>
      </c>
      <c r="AK68" s="250">
        <v>69.436408540000002</v>
      </c>
      <c r="AL68" s="250">
        <v>86.361973989999996</v>
      </c>
      <c r="AM68" s="250">
        <v>89.956150679999993</v>
      </c>
      <c r="AN68" s="250">
        <v>94.393006150000005</v>
      </c>
      <c r="AO68" s="250">
        <v>70.823114689999997</v>
      </c>
      <c r="AP68" s="250">
        <v>61.879083629999997</v>
      </c>
      <c r="AQ68" s="250">
        <v>72.014950499999998</v>
      </c>
      <c r="AR68" s="250">
        <v>94.051260799999994</v>
      </c>
      <c r="AS68" s="250">
        <v>109.6063479</v>
      </c>
      <c r="AT68" s="250">
        <v>109.0903126</v>
      </c>
      <c r="AU68" s="250">
        <v>87.350597660000005</v>
      </c>
      <c r="AV68" s="250">
        <v>72.275986149999994</v>
      </c>
      <c r="AW68" s="250">
        <v>67.291058169999999</v>
      </c>
      <c r="AX68" s="250">
        <v>69.913019570000003</v>
      </c>
      <c r="AY68" s="250">
        <v>104.2315</v>
      </c>
      <c r="AZ68" s="250">
        <v>80.382360000000006</v>
      </c>
      <c r="BA68" s="250">
        <v>68.454999999999998</v>
      </c>
      <c r="BB68" s="316">
        <v>61.963009999999997</v>
      </c>
      <c r="BC68" s="316">
        <v>72.125219999999999</v>
      </c>
      <c r="BD68" s="316">
        <v>88.911349999999999</v>
      </c>
      <c r="BE68" s="316">
        <v>106.4594</v>
      </c>
      <c r="BF68" s="316">
        <v>106.6183</v>
      </c>
      <c r="BG68" s="316">
        <v>93.414709999999999</v>
      </c>
      <c r="BH68" s="316">
        <v>80.269080000000002</v>
      </c>
      <c r="BI68" s="316">
        <v>79.943160000000006</v>
      </c>
      <c r="BJ68" s="316">
        <v>89.256169999999997</v>
      </c>
      <c r="BK68" s="316">
        <v>92.99051</v>
      </c>
      <c r="BL68" s="316">
        <v>81.304500000000004</v>
      </c>
      <c r="BM68" s="316">
        <v>74.793639999999996</v>
      </c>
      <c r="BN68" s="316">
        <v>56.985939999999999</v>
      </c>
      <c r="BO68" s="316">
        <v>66.922499999999999</v>
      </c>
      <c r="BP68" s="316">
        <v>82.200980000000001</v>
      </c>
      <c r="BQ68" s="316">
        <v>102.06270000000001</v>
      </c>
      <c r="BR68" s="316">
        <v>100.9367</v>
      </c>
      <c r="BS68" s="316">
        <v>84.049220000000005</v>
      </c>
      <c r="BT68" s="316">
        <v>72.235579999999999</v>
      </c>
      <c r="BU68" s="316">
        <v>71.858789999999999</v>
      </c>
      <c r="BV68" s="316">
        <v>82.849779999999996</v>
      </c>
    </row>
    <row r="69" spans="1:74" ht="11.15" customHeight="1" x14ac:dyDescent="0.25">
      <c r="A69" s="555" t="s">
        <v>977</v>
      </c>
      <c r="B69" s="575" t="s">
        <v>976</v>
      </c>
      <c r="C69" s="298">
        <v>512.04556549999995</v>
      </c>
      <c r="D69" s="298">
        <v>414.72711609999999</v>
      </c>
      <c r="E69" s="298">
        <v>446.83525029999998</v>
      </c>
      <c r="F69" s="298">
        <v>402.85706190000002</v>
      </c>
      <c r="G69" s="298">
        <v>406.59769879999999</v>
      </c>
      <c r="H69" s="298">
        <v>420.49696660000001</v>
      </c>
      <c r="I69" s="298">
        <v>453.73540200000002</v>
      </c>
      <c r="J69" s="298">
        <v>459.1250435</v>
      </c>
      <c r="K69" s="298">
        <v>414.15109699999999</v>
      </c>
      <c r="L69" s="298">
        <v>425.92870879999998</v>
      </c>
      <c r="M69" s="298">
        <v>447.97990019999997</v>
      </c>
      <c r="N69" s="298">
        <v>472.71339849999998</v>
      </c>
      <c r="O69" s="298">
        <v>499.34779150000003</v>
      </c>
      <c r="P69" s="298">
        <v>432.4559117</v>
      </c>
      <c r="Q69" s="298">
        <v>448.28944300000001</v>
      </c>
      <c r="R69" s="298">
        <v>382.95796840000003</v>
      </c>
      <c r="S69" s="298">
        <v>398.81246060000001</v>
      </c>
      <c r="T69" s="298">
        <v>401.6699643</v>
      </c>
      <c r="U69" s="298">
        <v>442.17395540000001</v>
      </c>
      <c r="V69" s="298">
        <v>443.53340359999999</v>
      </c>
      <c r="W69" s="298">
        <v>403.39720069999998</v>
      </c>
      <c r="X69" s="298">
        <v>404.19220059999998</v>
      </c>
      <c r="Y69" s="298">
        <v>432.48220939999999</v>
      </c>
      <c r="Z69" s="298">
        <v>455.04788539999998</v>
      </c>
      <c r="AA69" s="298">
        <v>449.90725200000003</v>
      </c>
      <c r="AB69" s="298">
        <v>417.937477</v>
      </c>
      <c r="AC69" s="298">
        <v>387.29744399999998</v>
      </c>
      <c r="AD69" s="298">
        <v>304.98038969999999</v>
      </c>
      <c r="AE69" s="298">
        <v>317.20038039999997</v>
      </c>
      <c r="AF69" s="298">
        <v>347.4731931</v>
      </c>
      <c r="AG69" s="298">
        <v>403.43650930000001</v>
      </c>
      <c r="AH69" s="298">
        <v>405.4426411</v>
      </c>
      <c r="AI69" s="298">
        <v>363.52546160000003</v>
      </c>
      <c r="AJ69" s="298">
        <v>370.77380870000002</v>
      </c>
      <c r="AK69" s="298">
        <v>372.28491509999998</v>
      </c>
      <c r="AL69" s="298">
        <v>436.04749700000002</v>
      </c>
      <c r="AM69" s="298">
        <v>444.48656649999998</v>
      </c>
      <c r="AN69" s="298">
        <v>416.06897830000003</v>
      </c>
      <c r="AO69" s="298">
        <v>399.33424489999999</v>
      </c>
      <c r="AP69" s="298">
        <v>364.73141779999997</v>
      </c>
      <c r="AQ69" s="298">
        <v>375.56322610000001</v>
      </c>
      <c r="AR69" s="298">
        <v>402.44938889999997</v>
      </c>
      <c r="AS69" s="298">
        <v>427.81994320000001</v>
      </c>
      <c r="AT69" s="298">
        <v>435.12533919999998</v>
      </c>
      <c r="AU69" s="298">
        <v>388.19111079999999</v>
      </c>
      <c r="AV69" s="298">
        <v>384.70992389999998</v>
      </c>
      <c r="AW69" s="298">
        <v>402.9665627</v>
      </c>
      <c r="AX69" s="298">
        <v>428.5241795</v>
      </c>
      <c r="AY69" s="298">
        <v>479.83479999999997</v>
      </c>
      <c r="AZ69" s="298">
        <v>417.33300000000003</v>
      </c>
      <c r="BA69" s="298">
        <v>409.90129999999999</v>
      </c>
      <c r="BB69" s="332">
        <v>371.78460000000001</v>
      </c>
      <c r="BC69" s="332">
        <v>381.45589999999999</v>
      </c>
      <c r="BD69" s="332">
        <v>398.96179999999998</v>
      </c>
      <c r="BE69" s="332">
        <v>437.71370000000002</v>
      </c>
      <c r="BF69" s="332">
        <v>436.0378</v>
      </c>
      <c r="BG69" s="332">
        <v>394.34960000000001</v>
      </c>
      <c r="BH69" s="332">
        <v>397.8768</v>
      </c>
      <c r="BI69" s="332">
        <v>411.3802</v>
      </c>
      <c r="BJ69" s="332">
        <v>453.90730000000002</v>
      </c>
      <c r="BK69" s="332">
        <v>464.32549999999998</v>
      </c>
      <c r="BL69" s="332">
        <v>414.81360000000001</v>
      </c>
      <c r="BM69" s="332">
        <v>415.73930000000001</v>
      </c>
      <c r="BN69" s="332">
        <v>371.52420000000001</v>
      </c>
      <c r="BO69" s="332">
        <v>381.4076</v>
      </c>
      <c r="BP69" s="332">
        <v>396.71339999999998</v>
      </c>
      <c r="BQ69" s="332">
        <v>437.55</v>
      </c>
      <c r="BR69" s="332">
        <v>436.14819999999997</v>
      </c>
      <c r="BS69" s="332">
        <v>392.2287</v>
      </c>
      <c r="BT69" s="332">
        <v>396.58030000000002</v>
      </c>
      <c r="BU69" s="332">
        <v>408.80779999999999</v>
      </c>
      <c r="BV69" s="332">
        <v>452.97750000000002</v>
      </c>
    </row>
    <row r="70" spans="1:74" s="425" customFormat="1" ht="12" customHeight="1" x14ac:dyDescent="0.25">
      <c r="A70" s="424"/>
      <c r="B70" s="827" t="s">
        <v>883</v>
      </c>
      <c r="C70" s="827"/>
      <c r="D70" s="827"/>
      <c r="E70" s="827"/>
      <c r="F70" s="827"/>
      <c r="G70" s="827"/>
      <c r="H70" s="827"/>
      <c r="I70" s="827"/>
      <c r="J70" s="827"/>
      <c r="K70" s="827"/>
      <c r="L70" s="827"/>
      <c r="M70" s="827"/>
      <c r="N70" s="827"/>
      <c r="O70" s="827"/>
      <c r="P70" s="827"/>
      <c r="Q70" s="827"/>
      <c r="AY70" s="461"/>
      <c r="AZ70" s="461"/>
      <c r="BA70" s="461"/>
      <c r="BB70" s="461"/>
      <c r="BC70" s="461"/>
      <c r="BD70" s="461"/>
      <c r="BE70" s="461"/>
      <c r="BF70" s="461"/>
      <c r="BG70" s="461"/>
      <c r="BH70" s="461"/>
      <c r="BI70" s="461"/>
      <c r="BJ70" s="461"/>
    </row>
    <row r="71" spans="1:74" s="425" customFormat="1" ht="12" customHeight="1" x14ac:dyDescent="0.25">
      <c r="A71" s="424"/>
      <c r="B71" s="828" t="s">
        <v>1</v>
      </c>
      <c r="C71" s="828"/>
      <c r="D71" s="828"/>
      <c r="E71" s="828"/>
      <c r="F71" s="828"/>
      <c r="G71" s="828"/>
      <c r="H71" s="828"/>
      <c r="I71" s="828"/>
      <c r="J71" s="828"/>
      <c r="K71" s="828"/>
      <c r="L71" s="828"/>
      <c r="M71" s="828"/>
      <c r="N71" s="828"/>
      <c r="O71" s="828"/>
      <c r="P71" s="828"/>
      <c r="Q71" s="828"/>
      <c r="AY71" s="461"/>
      <c r="AZ71" s="461"/>
      <c r="BA71" s="461"/>
      <c r="BB71" s="461"/>
      <c r="BC71" s="461"/>
      <c r="BD71" s="625"/>
      <c r="BE71" s="625"/>
      <c r="BF71" s="625"/>
      <c r="BG71" s="461"/>
      <c r="BH71" s="461"/>
      <c r="BI71" s="461"/>
      <c r="BJ71" s="461"/>
    </row>
    <row r="72" spans="1:74" s="425" customFormat="1" ht="12" customHeight="1" x14ac:dyDescent="0.25">
      <c r="A72" s="424"/>
      <c r="B72" s="827" t="s">
        <v>978</v>
      </c>
      <c r="C72" s="734"/>
      <c r="D72" s="734"/>
      <c r="E72" s="734"/>
      <c r="F72" s="734"/>
      <c r="G72" s="734"/>
      <c r="H72" s="734"/>
      <c r="I72" s="734"/>
      <c r="J72" s="734"/>
      <c r="K72" s="734"/>
      <c r="L72" s="734"/>
      <c r="M72" s="734"/>
      <c r="N72" s="734"/>
      <c r="O72" s="734"/>
      <c r="P72" s="734"/>
      <c r="Q72" s="734"/>
      <c r="AY72" s="461"/>
      <c r="AZ72" s="461"/>
      <c r="BA72" s="461"/>
      <c r="BB72" s="461"/>
      <c r="BC72" s="461"/>
      <c r="BD72" s="625"/>
      <c r="BE72" s="625"/>
      <c r="BF72" s="625"/>
      <c r="BG72" s="461"/>
      <c r="BH72" s="461"/>
      <c r="BI72" s="461"/>
      <c r="BJ72" s="461"/>
    </row>
    <row r="73" spans="1:74" s="425" customFormat="1" ht="12" customHeight="1" x14ac:dyDescent="0.25">
      <c r="A73" s="424"/>
      <c r="B73" s="754" t="s">
        <v>808</v>
      </c>
      <c r="C73" s="755"/>
      <c r="D73" s="755"/>
      <c r="E73" s="755"/>
      <c r="F73" s="755"/>
      <c r="G73" s="755"/>
      <c r="H73" s="755"/>
      <c r="I73" s="755"/>
      <c r="J73" s="755"/>
      <c r="K73" s="755"/>
      <c r="L73" s="755"/>
      <c r="M73" s="755"/>
      <c r="N73" s="755"/>
      <c r="O73" s="755"/>
      <c r="P73" s="755"/>
      <c r="Q73" s="755"/>
      <c r="AY73" s="461"/>
      <c r="AZ73" s="461"/>
      <c r="BA73" s="461"/>
      <c r="BB73" s="461"/>
      <c r="BC73" s="461"/>
      <c r="BD73" s="625"/>
      <c r="BE73" s="625"/>
      <c r="BF73" s="625"/>
      <c r="BG73" s="461"/>
      <c r="BH73" s="461"/>
      <c r="BI73" s="461"/>
      <c r="BJ73" s="461"/>
    </row>
    <row r="74" spans="1:74" s="425" customFormat="1" ht="12" customHeight="1" x14ac:dyDescent="0.25">
      <c r="A74" s="424"/>
      <c r="B74" s="554" t="s">
        <v>821</v>
      </c>
      <c r="C74" s="553"/>
      <c r="D74" s="553"/>
      <c r="E74" s="553"/>
      <c r="F74" s="553"/>
      <c r="G74" s="553"/>
      <c r="H74" s="553"/>
      <c r="I74" s="553"/>
      <c r="J74" s="553"/>
      <c r="K74" s="553"/>
      <c r="L74" s="553"/>
      <c r="M74" s="553"/>
      <c r="N74" s="553"/>
      <c r="O74" s="553"/>
      <c r="P74" s="553"/>
      <c r="Q74" s="553"/>
      <c r="AY74" s="461"/>
      <c r="AZ74" s="461"/>
      <c r="BA74" s="461"/>
      <c r="BB74" s="461"/>
      <c r="BC74" s="461"/>
      <c r="BD74" s="625"/>
      <c r="BE74" s="625"/>
      <c r="BF74" s="625"/>
      <c r="BG74" s="461"/>
      <c r="BH74" s="461"/>
      <c r="BI74" s="461"/>
      <c r="BJ74" s="461"/>
    </row>
    <row r="75" spans="1:74" s="425" customFormat="1" ht="12" customHeight="1" x14ac:dyDescent="0.25">
      <c r="A75" s="424"/>
      <c r="B75" s="775" t="str">
        <f>"Notes: "&amp;"EIA completed modeling and analysis for this report on " &amp;Dates!D2&amp;"."</f>
        <v>Notes: EIA completed modeling and analysis for this report on Thursday April 7, 2022.</v>
      </c>
      <c r="C75" s="797"/>
      <c r="D75" s="797"/>
      <c r="E75" s="797"/>
      <c r="F75" s="797"/>
      <c r="G75" s="797"/>
      <c r="H75" s="797"/>
      <c r="I75" s="797"/>
      <c r="J75" s="797"/>
      <c r="K75" s="797"/>
      <c r="L75" s="797"/>
      <c r="M75" s="797"/>
      <c r="N75" s="797"/>
      <c r="O75" s="797"/>
      <c r="P75" s="797"/>
      <c r="Q75" s="776"/>
      <c r="AY75" s="461"/>
      <c r="AZ75" s="461"/>
      <c r="BA75" s="461"/>
      <c r="BB75" s="461"/>
      <c r="BC75" s="461"/>
      <c r="BD75" s="625"/>
      <c r="BE75" s="625"/>
      <c r="BF75" s="625"/>
      <c r="BG75" s="461"/>
      <c r="BH75" s="461"/>
      <c r="BI75" s="461"/>
      <c r="BJ75" s="461"/>
    </row>
    <row r="76" spans="1:74" s="425" customFormat="1" ht="12" customHeight="1" x14ac:dyDescent="0.25">
      <c r="A76" s="424"/>
      <c r="B76" s="748" t="s">
        <v>351</v>
      </c>
      <c r="C76" s="747"/>
      <c r="D76" s="747"/>
      <c r="E76" s="747"/>
      <c r="F76" s="747"/>
      <c r="G76" s="747"/>
      <c r="H76" s="747"/>
      <c r="I76" s="747"/>
      <c r="J76" s="747"/>
      <c r="K76" s="747"/>
      <c r="L76" s="747"/>
      <c r="M76" s="747"/>
      <c r="N76" s="747"/>
      <c r="O76" s="747"/>
      <c r="P76" s="747"/>
      <c r="Q76" s="747"/>
      <c r="AY76" s="461"/>
      <c r="AZ76" s="461"/>
      <c r="BA76" s="461"/>
      <c r="BB76" s="461"/>
      <c r="BC76" s="461"/>
      <c r="BD76" s="625"/>
      <c r="BE76" s="625"/>
      <c r="BF76" s="625"/>
      <c r="BG76" s="461"/>
      <c r="BH76" s="461"/>
      <c r="BI76" s="461"/>
      <c r="BJ76" s="461"/>
    </row>
    <row r="77" spans="1:74" s="425" customFormat="1" ht="12" customHeight="1" x14ac:dyDescent="0.25">
      <c r="A77" s="424"/>
      <c r="B77" s="741" t="s">
        <v>1358</v>
      </c>
      <c r="C77" s="740"/>
      <c r="D77" s="740"/>
      <c r="E77" s="740"/>
      <c r="F77" s="740"/>
      <c r="G77" s="740"/>
      <c r="H77" s="740"/>
      <c r="I77" s="740"/>
      <c r="J77" s="740"/>
      <c r="K77" s="740"/>
      <c r="L77" s="740"/>
      <c r="M77" s="740"/>
      <c r="N77" s="740"/>
      <c r="O77" s="740"/>
      <c r="P77" s="740"/>
      <c r="Q77" s="734"/>
      <c r="AY77" s="461"/>
      <c r="AZ77" s="461"/>
      <c r="BA77" s="461"/>
      <c r="BB77" s="461"/>
      <c r="BC77" s="461"/>
      <c r="BD77" s="625"/>
      <c r="BE77" s="625"/>
      <c r="BF77" s="625"/>
      <c r="BG77" s="461"/>
      <c r="BH77" s="461"/>
      <c r="BI77" s="461"/>
      <c r="BJ77" s="461"/>
    </row>
    <row r="78" spans="1:74" s="425" customFormat="1" ht="12" customHeight="1" x14ac:dyDescent="0.25">
      <c r="A78" s="424"/>
      <c r="B78" s="743" t="s">
        <v>831</v>
      </c>
      <c r="C78" s="734"/>
      <c r="D78" s="734"/>
      <c r="E78" s="734"/>
      <c r="F78" s="734"/>
      <c r="G78" s="734"/>
      <c r="H78" s="734"/>
      <c r="I78" s="734"/>
      <c r="J78" s="734"/>
      <c r="K78" s="734"/>
      <c r="L78" s="734"/>
      <c r="M78" s="734"/>
      <c r="N78" s="734"/>
      <c r="O78" s="734"/>
      <c r="P78" s="734"/>
      <c r="Q78" s="734"/>
      <c r="AY78" s="461"/>
      <c r="AZ78" s="461"/>
      <c r="BA78" s="461"/>
      <c r="BB78" s="461"/>
      <c r="BC78" s="461"/>
      <c r="BD78" s="625"/>
      <c r="BE78" s="625"/>
      <c r="BF78" s="625"/>
      <c r="BG78" s="461"/>
      <c r="BH78" s="461"/>
      <c r="BI78" s="461"/>
      <c r="BJ78" s="461"/>
    </row>
    <row r="79" spans="1:74" s="425" customFormat="1" ht="12" customHeight="1" x14ac:dyDescent="0.25">
      <c r="A79" s="424"/>
      <c r="B79" s="745" t="s">
        <v>1404</v>
      </c>
      <c r="C79" s="734"/>
      <c r="D79" s="734"/>
      <c r="E79" s="734"/>
      <c r="F79" s="734"/>
      <c r="G79" s="734"/>
      <c r="H79" s="734"/>
      <c r="I79" s="734"/>
      <c r="J79" s="734"/>
      <c r="K79" s="734"/>
      <c r="L79" s="734"/>
      <c r="M79" s="734"/>
      <c r="N79" s="734"/>
      <c r="O79" s="734"/>
      <c r="P79" s="734"/>
      <c r="Q79" s="734"/>
      <c r="AY79" s="461"/>
      <c r="AZ79" s="461"/>
      <c r="BA79" s="461"/>
      <c r="BB79" s="461"/>
      <c r="BC79" s="461"/>
      <c r="BD79" s="625"/>
      <c r="BE79" s="625"/>
      <c r="BF79" s="625"/>
      <c r="BG79" s="461"/>
      <c r="BH79" s="461"/>
      <c r="BI79" s="461"/>
      <c r="BJ79" s="461"/>
    </row>
    <row r="80" spans="1:74" s="425" customFormat="1" ht="12" customHeight="1" x14ac:dyDescent="0.25">
      <c r="A80" s="424"/>
      <c r="B80" s="745"/>
      <c r="C80" s="734"/>
      <c r="D80" s="734"/>
      <c r="E80" s="734"/>
      <c r="F80" s="734"/>
      <c r="G80" s="734"/>
      <c r="H80" s="734"/>
      <c r="I80" s="734"/>
      <c r="J80" s="734"/>
      <c r="K80" s="734"/>
      <c r="L80" s="734"/>
      <c r="M80" s="734"/>
      <c r="N80" s="734"/>
      <c r="O80" s="734"/>
      <c r="P80" s="734"/>
      <c r="Q80" s="734"/>
      <c r="AY80" s="461"/>
      <c r="AZ80" s="461"/>
      <c r="BA80" s="461"/>
      <c r="BB80" s="461"/>
      <c r="BC80" s="461"/>
      <c r="BD80" s="625"/>
      <c r="BE80" s="625"/>
      <c r="BF80" s="625"/>
      <c r="BG80" s="461"/>
      <c r="BH80" s="461"/>
      <c r="BI80" s="461"/>
      <c r="BJ80" s="461"/>
    </row>
    <row r="81" spans="63:74" x14ac:dyDescent="0.25">
      <c r="BK81" s="328"/>
      <c r="BL81" s="328"/>
      <c r="BM81" s="328"/>
      <c r="BN81" s="328"/>
      <c r="BO81" s="328"/>
      <c r="BP81" s="328"/>
      <c r="BQ81" s="328"/>
      <c r="BR81" s="328"/>
      <c r="BS81" s="328"/>
      <c r="BT81" s="328"/>
      <c r="BU81" s="328"/>
      <c r="BV81" s="328"/>
    </row>
    <row r="82" spans="63:74" x14ac:dyDescent="0.25">
      <c r="BK82" s="328"/>
      <c r="BL82" s="328"/>
      <c r="BM82" s="328"/>
      <c r="BN82" s="328"/>
      <c r="BO82" s="328"/>
      <c r="BP82" s="328"/>
      <c r="BQ82" s="328"/>
      <c r="BR82" s="328"/>
      <c r="BS82" s="328"/>
      <c r="BT82" s="328"/>
      <c r="BU82" s="328"/>
      <c r="BV82" s="328"/>
    </row>
    <row r="83" spans="63:74" x14ac:dyDescent="0.25">
      <c r="BK83" s="328"/>
      <c r="BL83" s="328"/>
      <c r="BM83" s="328"/>
      <c r="BN83" s="328"/>
      <c r="BO83" s="328"/>
      <c r="BP83" s="328"/>
      <c r="BQ83" s="328"/>
      <c r="BR83" s="328"/>
      <c r="BS83" s="328"/>
      <c r="BT83" s="328"/>
      <c r="BU83" s="328"/>
      <c r="BV83" s="328"/>
    </row>
    <row r="84" spans="63:74" x14ac:dyDescent="0.25">
      <c r="BK84" s="328"/>
      <c r="BL84" s="328"/>
      <c r="BM84" s="328"/>
      <c r="BN84" s="328"/>
      <c r="BO84" s="328"/>
      <c r="BP84" s="328"/>
      <c r="BQ84" s="328"/>
      <c r="BR84" s="328"/>
      <c r="BS84" s="328"/>
      <c r="BT84" s="328"/>
      <c r="BU84" s="328"/>
      <c r="BV84" s="328"/>
    </row>
    <row r="85" spans="63:74" x14ac:dyDescent="0.25">
      <c r="BK85" s="328"/>
      <c r="BL85" s="328"/>
      <c r="BM85" s="328"/>
      <c r="BN85" s="328"/>
      <c r="BO85" s="328"/>
      <c r="BP85" s="328"/>
      <c r="BQ85" s="328"/>
      <c r="BR85" s="328"/>
      <c r="BS85" s="328"/>
      <c r="BT85" s="328"/>
      <c r="BU85" s="328"/>
      <c r="BV85" s="328"/>
    </row>
    <row r="86" spans="63:74" x14ac:dyDescent="0.25">
      <c r="BK86" s="328"/>
      <c r="BL86" s="328"/>
      <c r="BM86" s="328"/>
      <c r="BN86" s="328"/>
      <c r="BO86" s="328"/>
      <c r="BP86" s="328"/>
      <c r="BQ86" s="328"/>
      <c r="BR86" s="328"/>
      <c r="BS86" s="328"/>
      <c r="BT86" s="328"/>
      <c r="BU86" s="328"/>
      <c r="BV86" s="328"/>
    </row>
    <row r="87" spans="63:74" x14ac:dyDescent="0.25">
      <c r="BK87" s="328"/>
      <c r="BL87" s="328"/>
      <c r="BM87" s="328"/>
      <c r="BN87" s="328"/>
      <c r="BO87" s="328"/>
      <c r="BP87" s="328"/>
      <c r="BQ87" s="328"/>
      <c r="BR87" s="328"/>
      <c r="BS87" s="328"/>
      <c r="BT87" s="328"/>
      <c r="BU87" s="328"/>
      <c r="BV87" s="328"/>
    </row>
    <row r="88" spans="63:74" x14ac:dyDescent="0.25">
      <c r="BK88" s="328"/>
      <c r="BL88" s="328"/>
      <c r="BM88" s="328"/>
      <c r="BN88" s="328"/>
      <c r="BO88" s="328"/>
      <c r="BP88" s="328"/>
      <c r="BQ88" s="328"/>
      <c r="BR88" s="328"/>
      <c r="BS88" s="328"/>
      <c r="BT88" s="328"/>
      <c r="BU88" s="328"/>
      <c r="BV88" s="328"/>
    </row>
    <row r="89" spans="63:74" x14ac:dyDescent="0.25">
      <c r="BK89" s="328"/>
      <c r="BL89" s="328"/>
      <c r="BM89" s="328"/>
      <c r="BN89" s="328"/>
      <c r="BO89" s="328"/>
      <c r="BP89" s="328"/>
      <c r="BQ89" s="328"/>
      <c r="BR89" s="328"/>
      <c r="BS89" s="328"/>
      <c r="BT89" s="328"/>
      <c r="BU89" s="328"/>
      <c r="BV89" s="328"/>
    </row>
    <row r="90" spans="63:74" x14ac:dyDescent="0.25">
      <c r="BK90" s="328"/>
      <c r="BL90" s="328"/>
      <c r="BM90" s="328"/>
      <c r="BN90" s="328"/>
      <c r="BO90" s="328"/>
      <c r="BP90" s="328"/>
      <c r="BQ90" s="328"/>
      <c r="BR90" s="328"/>
      <c r="BS90" s="328"/>
      <c r="BT90" s="328"/>
      <c r="BU90" s="328"/>
      <c r="BV90" s="328"/>
    </row>
    <row r="91" spans="63:74" x14ac:dyDescent="0.25">
      <c r="BK91" s="328"/>
      <c r="BL91" s="328"/>
      <c r="BM91" s="328"/>
      <c r="BN91" s="328"/>
      <c r="BO91" s="328"/>
      <c r="BP91" s="328"/>
      <c r="BQ91" s="328"/>
      <c r="BR91" s="328"/>
      <c r="BS91" s="328"/>
      <c r="BT91" s="328"/>
      <c r="BU91" s="328"/>
      <c r="BV91" s="328"/>
    </row>
    <row r="92" spans="63:74" x14ac:dyDescent="0.25">
      <c r="BK92" s="328"/>
      <c r="BL92" s="328"/>
      <c r="BM92" s="328"/>
      <c r="BN92" s="328"/>
      <c r="BO92" s="328"/>
      <c r="BP92" s="328"/>
      <c r="BQ92" s="328"/>
      <c r="BR92" s="328"/>
      <c r="BS92" s="328"/>
      <c r="BT92" s="328"/>
      <c r="BU92" s="328"/>
      <c r="BV92" s="328"/>
    </row>
    <row r="93" spans="63:74" x14ac:dyDescent="0.25">
      <c r="BK93" s="328"/>
      <c r="BL93" s="328"/>
      <c r="BM93" s="328"/>
      <c r="BN93" s="328"/>
      <c r="BO93" s="328"/>
      <c r="BP93" s="328"/>
      <c r="BQ93" s="328"/>
      <c r="BR93" s="328"/>
      <c r="BS93" s="328"/>
      <c r="BT93" s="328"/>
      <c r="BU93" s="328"/>
      <c r="BV93" s="328"/>
    </row>
    <row r="94" spans="63:74" x14ac:dyDescent="0.25">
      <c r="BK94" s="328"/>
      <c r="BL94" s="328"/>
      <c r="BM94" s="328"/>
      <c r="BN94" s="328"/>
      <c r="BO94" s="328"/>
      <c r="BP94" s="328"/>
      <c r="BQ94" s="328"/>
      <c r="BR94" s="328"/>
      <c r="BS94" s="328"/>
      <c r="BT94" s="328"/>
      <c r="BU94" s="328"/>
      <c r="BV94" s="328"/>
    </row>
    <row r="95" spans="63:74" x14ac:dyDescent="0.25">
      <c r="BK95" s="328"/>
      <c r="BL95" s="328"/>
      <c r="BM95" s="328"/>
      <c r="BN95" s="328"/>
      <c r="BO95" s="328"/>
      <c r="BP95" s="328"/>
      <c r="BQ95" s="328"/>
      <c r="BR95" s="328"/>
      <c r="BS95" s="328"/>
      <c r="BT95" s="328"/>
      <c r="BU95" s="328"/>
      <c r="BV95" s="328"/>
    </row>
    <row r="96" spans="63:74" x14ac:dyDescent="0.25">
      <c r="BK96" s="328"/>
      <c r="BL96" s="328"/>
      <c r="BM96" s="328"/>
      <c r="BN96" s="328"/>
      <c r="BO96" s="328"/>
      <c r="BP96" s="328"/>
      <c r="BQ96" s="328"/>
      <c r="BR96" s="328"/>
      <c r="BS96" s="328"/>
      <c r="BT96" s="328"/>
      <c r="BU96" s="328"/>
      <c r="BV96" s="328"/>
    </row>
    <row r="97" spans="63:74" x14ac:dyDescent="0.25">
      <c r="BK97" s="328"/>
      <c r="BL97" s="328"/>
      <c r="BM97" s="328"/>
      <c r="BN97" s="328"/>
      <c r="BO97" s="328"/>
      <c r="BP97" s="328"/>
      <c r="BQ97" s="328"/>
      <c r="BR97" s="328"/>
      <c r="BS97" s="328"/>
      <c r="BT97" s="328"/>
      <c r="BU97" s="328"/>
      <c r="BV97" s="328"/>
    </row>
    <row r="98" spans="63:74" x14ac:dyDescent="0.25">
      <c r="BK98" s="328"/>
      <c r="BL98" s="328"/>
      <c r="BM98" s="328"/>
      <c r="BN98" s="328"/>
      <c r="BO98" s="328"/>
      <c r="BP98" s="328"/>
      <c r="BQ98" s="328"/>
      <c r="BR98" s="328"/>
      <c r="BS98" s="328"/>
      <c r="BT98" s="328"/>
      <c r="BU98" s="328"/>
      <c r="BV98" s="328"/>
    </row>
    <row r="99" spans="63:74" x14ac:dyDescent="0.25">
      <c r="BK99" s="328"/>
      <c r="BL99" s="328"/>
      <c r="BM99" s="328"/>
      <c r="BN99" s="328"/>
      <c r="BO99" s="328"/>
      <c r="BP99" s="328"/>
      <c r="BQ99" s="328"/>
      <c r="BR99" s="328"/>
      <c r="BS99" s="328"/>
      <c r="BT99" s="328"/>
      <c r="BU99" s="328"/>
      <c r="BV99" s="328"/>
    </row>
    <row r="100" spans="63:74" x14ac:dyDescent="0.25">
      <c r="BK100" s="328"/>
      <c r="BL100" s="328"/>
      <c r="BM100" s="328"/>
      <c r="BN100" s="328"/>
      <c r="BO100" s="328"/>
      <c r="BP100" s="328"/>
      <c r="BQ100" s="328"/>
      <c r="BR100" s="328"/>
      <c r="BS100" s="328"/>
      <c r="BT100" s="328"/>
      <c r="BU100" s="328"/>
      <c r="BV100" s="328"/>
    </row>
    <row r="101" spans="63:74" x14ac:dyDescent="0.25">
      <c r="BK101" s="328"/>
      <c r="BL101" s="328"/>
      <c r="BM101" s="328"/>
      <c r="BN101" s="328"/>
      <c r="BO101" s="328"/>
      <c r="BP101" s="328"/>
      <c r="BQ101" s="328"/>
      <c r="BR101" s="328"/>
      <c r="BS101" s="328"/>
      <c r="BT101" s="328"/>
      <c r="BU101" s="328"/>
      <c r="BV101" s="328"/>
    </row>
    <row r="102" spans="63:74" x14ac:dyDescent="0.25">
      <c r="BK102" s="328"/>
      <c r="BL102" s="328"/>
      <c r="BM102" s="328"/>
      <c r="BN102" s="328"/>
      <c r="BO102" s="328"/>
      <c r="BP102" s="328"/>
      <c r="BQ102" s="328"/>
      <c r="BR102" s="328"/>
      <c r="BS102" s="328"/>
      <c r="BT102" s="328"/>
      <c r="BU102" s="328"/>
      <c r="BV102" s="328"/>
    </row>
    <row r="103" spans="63:74" x14ac:dyDescent="0.25">
      <c r="BK103" s="328"/>
      <c r="BL103" s="328"/>
      <c r="BM103" s="328"/>
      <c r="BN103" s="328"/>
      <c r="BO103" s="328"/>
      <c r="BP103" s="328"/>
      <c r="BQ103" s="328"/>
      <c r="BR103" s="328"/>
      <c r="BS103" s="328"/>
      <c r="BT103" s="328"/>
      <c r="BU103" s="328"/>
      <c r="BV103" s="328"/>
    </row>
    <row r="104" spans="63:74" x14ac:dyDescent="0.25">
      <c r="BK104" s="328"/>
      <c r="BL104" s="328"/>
      <c r="BM104" s="328"/>
      <c r="BN104" s="328"/>
      <c r="BO104" s="328"/>
      <c r="BP104" s="328"/>
      <c r="BQ104" s="328"/>
      <c r="BR104" s="328"/>
      <c r="BS104" s="328"/>
      <c r="BT104" s="328"/>
      <c r="BU104" s="328"/>
      <c r="BV104" s="328"/>
    </row>
    <row r="105" spans="63:74" x14ac:dyDescent="0.25">
      <c r="BK105" s="328"/>
      <c r="BL105" s="328"/>
      <c r="BM105" s="328"/>
      <c r="BN105" s="328"/>
      <c r="BO105" s="328"/>
      <c r="BP105" s="328"/>
      <c r="BQ105" s="328"/>
      <c r="BR105" s="328"/>
      <c r="BS105" s="328"/>
      <c r="BT105" s="328"/>
      <c r="BU105" s="328"/>
      <c r="BV105" s="328"/>
    </row>
    <row r="106" spans="63:74" x14ac:dyDescent="0.25">
      <c r="BK106" s="328"/>
      <c r="BL106" s="328"/>
      <c r="BM106" s="328"/>
      <c r="BN106" s="328"/>
      <c r="BO106" s="328"/>
      <c r="BP106" s="328"/>
      <c r="BQ106" s="328"/>
      <c r="BR106" s="328"/>
      <c r="BS106" s="328"/>
      <c r="BT106" s="328"/>
      <c r="BU106" s="328"/>
      <c r="BV106" s="328"/>
    </row>
    <row r="107" spans="63:74" x14ac:dyDescent="0.25">
      <c r="BK107" s="328"/>
      <c r="BL107" s="328"/>
      <c r="BM107" s="328"/>
      <c r="BN107" s="328"/>
      <c r="BO107" s="328"/>
      <c r="BP107" s="328"/>
      <c r="BQ107" s="328"/>
      <c r="BR107" s="328"/>
      <c r="BS107" s="328"/>
      <c r="BT107" s="328"/>
      <c r="BU107" s="328"/>
      <c r="BV107" s="328"/>
    </row>
    <row r="108" spans="63:74" x14ac:dyDescent="0.25">
      <c r="BK108" s="328"/>
      <c r="BL108" s="328"/>
      <c r="BM108" s="328"/>
      <c r="BN108" s="328"/>
      <c r="BO108" s="328"/>
      <c r="BP108" s="328"/>
      <c r="BQ108" s="328"/>
      <c r="BR108" s="328"/>
      <c r="BS108" s="328"/>
      <c r="BT108" s="328"/>
      <c r="BU108" s="328"/>
      <c r="BV108" s="328"/>
    </row>
    <row r="109" spans="63:74" x14ac:dyDescent="0.25">
      <c r="BK109" s="328"/>
      <c r="BL109" s="328"/>
      <c r="BM109" s="328"/>
      <c r="BN109" s="328"/>
      <c r="BO109" s="328"/>
      <c r="BP109" s="328"/>
      <c r="BQ109" s="328"/>
      <c r="BR109" s="328"/>
      <c r="BS109" s="328"/>
      <c r="BT109" s="328"/>
      <c r="BU109" s="328"/>
      <c r="BV109" s="328"/>
    </row>
    <row r="110" spans="63:74" x14ac:dyDescent="0.25">
      <c r="BK110" s="328"/>
      <c r="BL110" s="328"/>
      <c r="BM110" s="328"/>
      <c r="BN110" s="328"/>
      <c r="BO110" s="328"/>
      <c r="BP110" s="328"/>
      <c r="BQ110" s="328"/>
      <c r="BR110" s="328"/>
      <c r="BS110" s="328"/>
      <c r="BT110" s="328"/>
      <c r="BU110" s="328"/>
      <c r="BV110" s="328"/>
    </row>
    <row r="111" spans="63:74" x14ac:dyDescent="0.25">
      <c r="BK111" s="328"/>
      <c r="BL111" s="328"/>
      <c r="BM111" s="328"/>
      <c r="BN111" s="328"/>
      <c r="BO111" s="328"/>
      <c r="BP111" s="328"/>
      <c r="BQ111" s="328"/>
      <c r="BR111" s="328"/>
      <c r="BS111" s="328"/>
      <c r="BT111" s="328"/>
      <c r="BU111" s="328"/>
      <c r="BV111" s="328"/>
    </row>
    <row r="112" spans="63:74" x14ac:dyDescent="0.25">
      <c r="BK112" s="328"/>
      <c r="BL112" s="328"/>
      <c r="BM112" s="328"/>
      <c r="BN112" s="328"/>
      <c r="BO112" s="328"/>
      <c r="BP112" s="328"/>
      <c r="BQ112" s="328"/>
      <c r="BR112" s="328"/>
      <c r="BS112" s="328"/>
      <c r="BT112" s="328"/>
      <c r="BU112" s="328"/>
      <c r="BV112" s="328"/>
    </row>
    <row r="113" spans="63:74" x14ac:dyDescent="0.25">
      <c r="BK113" s="328"/>
      <c r="BL113" s="328"/>
      <c r="BM113" s="328"/>
      <c r="BN113" s="328"/>
      <c r="BO113" s="328"/>
      <c r="BP113" s="328"/>
      <c r="BQ113" s="328"/>
      <c r="BR113" s="328"/>
      <c r="BS113" s="328"/>
      <c r="BT113" s="328"/>
      <c r="BU113" s="328"/>
      <c r="BV113" s="328"/>
    </row>
    <row r="114" spans="63:74" x14ac:dyDescent="0.25">
      <c r="BK114" s="328"/>
      <c r="BL114" s="328"/>
      <c r="BM114" s="328"/>
      <c r="BN114" s="328"/>
      <c r="BO114" s="328"/>
      <c r="BP114" s="328"/>
      <c r="BQ114" s="328"/>
      <c r="BR114" s="328"/>
      <c r="BS114" s="328"/>
      <c r="BT114" s="328"/>
      <c r="BU114" s="328"/>
      <c r="BV114" s="328"/>
    </row>
    <row r="115" spans="63:74" x14ac:dyDescent="0.25">
      <c r="BK115" s="328"/>
      <c r="BL115" s="328"/>
      <c r="BM115" s="328"/>
      <c r="BN115" s="328"/>
      <c r="BO115" s="328"/>
      <c r="BP115" s="328"/>
      <c r="BQ115" s="328"/>
      <c r="BR115" s="328"/>
      <c r="BS115" s="328"/>
      <c r="BT115" s="328"/>
      <c r="BU115" s="328"/>
      <c r="BV115" s="328"/>
    </row>
    <row r="116" spans="63:74" x14ac:dyDescent="0.25">
      <c r="BK116" s="328"/>
      <c r="BL116" s="328"/>
      <c r="BM116" s="328"/>
      <c r="BN116" s="328"/>
      <c r="BO116" s="328"/>
      <c r="BP116" s="328"/>
      <c r="BQ116" s="328"/>
      <c r="BR116" s="328"/>
      <c r="BS116" s="328"/>
      <c r="BT116" s="328"/>
      <c r="BU116" s="328"/>
      <c r="BV116" s="328"/>
    </row>
    <row r="117" spans="63:74" x14ac:dyDescent="0.25">
      <c r="BK117" s="328"/>
      <c r="BL117" s="328"/>
      <c r="BM117" s="328"/>
      <c r="BN117" s="328"/>
      <c r="BO117" s="328"/>
      <c r="BP117" s="328"/>
      <c r="BQ117" s="328"/>
      <c r="BR117" s="328"/>
      <c r="BS117" s="328"/>
      <c r="BT117" s="328"/>
      <c r="BU117" s="328"/>
      <c r="BV117" s="328"/>
    </row>
    <row r="118" spans="63:74" x14ac:dyDescent="0.25">
      <c r="BK118" s="328"/>
      <c r="BL118" s="328"/>
      <c r="BM118" s="328"/>
      <c r="BN118" s="328"/>
      <c r="BO118" s="328"/>
      <c r="BP118" s="328"/>
      <c r="BQ118" s="328"/>
      <c r="BR118" s="328"/>
      <c r="BS118" s="328"/>
      <c r="BT118" s="328"/>
      <c r="BU118" s="328"/>
      <c r="BV118" s="328"/>
    </row>
    <row r="119" spans="63:74" x14ac:dyDescent="0.25">
      <c r="BK119" s="328"/>
      <c r="BL119" s="328"/>
      <c r="BM119" s="328"/>
      <c r="BN119" s="328"/>
      <c r="BO119" s="328"/>
      <c r="BP119" s="328"/>
      <c r="BQ119" s="328"/>
      <c r="BR119" s="328"/>
      <c r="BS119" s="328"/>
      <c r="BT119" s="328"/>
      <c r="BU119" s="328"/>
      <c r="BV119" s="328"/>
    </row>
    <row r="120" spans="63:74" x14ac:dyDescent="0.25">
      <c r="BK120" s="328"/>
      <c r="BL120" s="328"/>
      <c r="BM120" s="328"/>
      <c r="BN120" s="328"/>
      <c r="BO120" s="328"/>
      <c r="BP120" s="328"/>
      <c r="BQ120" s="328"/>
      <c r="BR120" s="328"/>
      <c r="BS120" s="328"/>
      <c r="BT120" s="328"/>
      <c r="BU120" s="328"/>
      <c r="BV120" s="328"/>
    </row>
    <row r="121" spans="63:74" x14ac:dyDescent="0.25">
      <c r="BK121" s="328"/>
      <c r="BL121" s="328"/>
      <c r="BM121" s="328"/>
      <c r="BN121" s="328"/>
      <c r="BO121" s="328"/>
      <c r="BP121" s="328"/>
      <c r="BQ121" s="328"/>
      <c r="BR121" s="328"/>
      <c r="BS121" s="328"/>
      <c r="BT121" s="328"/>
      <c r="BU121" s="328"/>
      <c r="BV121" s="328"/>
    </row>
    <row r="122" spans="63:74" x14ac:dyDescent="0.25">
      <c r="BK122" s="328"/>
      <c r="BL122" s="328"/>
      <c r="BM122" s="328"/>
      <c r="BN122" s="328"/>
      <c r="BO122" s="328"/>
      <c r="BP122" s="328"/>
      <c r="BQ122" s="328"/>
      <c r="BR122" s="328"/>
      <c r="BS122" s="328"/>
      <c r="BT122" s="328"/>
      <c r="BU122" s="328"/>
      <c r="BV122" s="328"/>
    </row>
    <row r="123" spans="63:74" x14ac:dyDescent="0.25">
      <c r="BK123" s="328"/>
      <c r="BL123" s="328"/>
      <c r="BM123" s="328"/>
      <c r="BN123" s="328"/>
      <c r="BO123" s="328"/>
      <c r="BP123" s="328"/>
      <c r="BQ123" s="328"/>
      <c r="BR123" s="328"/>
      <c r="BS123" s="328"/>
      <c r="BT123" s="328"/>
      <c r="BU123" s="328"/>
      <c r="BV123" s="328"/>
    </row>
    <row r="124" spans="63:74" x14ac:dyDescent="0.25">
      <c r="BK124" s="328"/>
      <c r="BL124" s="328"/>
      <c r="BM124" s="328"/>
      <c r="BN124" s="328"/>
      <c r="BO124" s="328"/>
      <c r="BP124" s="328"/>
      <c r="BQ124" s="328"/>
      <c r="BR124" s="328"/>
      <c r="BS124" s="328"/>
      <c r="BT124" s="328"/>
      <c r="BU124" s="328"/>
      <c r="BV124" s="328"/>
    </row>
    <row r="125" spans="63:74" x14ac:dyDescent="0.25">
      <c r="BK125" s="328"/>
      <c r="BL125" s="328"/>
      <c r="BM125" s="328"/>
      <c r="BN125" s="328"/>
      <c r="BO125" s="328"/>
      <c r="BP125" s="328"/>
      <c r="BQ125" s="328"/>
      <c r="BR125" s="328"/>
      <c r="BS125" s="328"/>
      <c r="BT125" s="328"/>
      <c r="BU125" s="328"/>
      <c r="BV125" s="328"/>
    </row>
    <row r="126" spans="63:74" x14ac:dyDescent="0.25">
      <c r="BK126" s="328"/>
      <c r="BL126" s="328"/>
      <c r="BM126" s="328"/>
      <c r="BN126" s="328"/>
      <c r="BO126" s="328"/>
      <c r="BP126" s="328"/>
      <c r="BQ126" s="328"/>
      <c r="BR126" s="328"/>
      <c r="BS126" s="328"/>
      <c r="BT126" s="328"/>
      <c r="BU126" s="328"/>
      <c r="BV126" s="328"/>
    </row>
    <row r="127" spans="63:74" x14ac:dyDescent="0.25">
      <c r="BK127" s="328"/>
      <c r="BL127" s="328"/>
      <c r="BM127" s="328"/>
      <c r="BN127" s="328"/>
      <c r="BO127" s="328"/>
      <c r="BP127" s="328"/>
      <c r="BQ127" s="328"/>
      <c r="BR127" s="328"/>
      <c r="BS127" s="328"/>
      <c r="BT127" s="328"/>
      <c r="BU127" s="328"/>
      <c r="BV127" s="328"/>
    </row>
    <row r="128" spans="63:74" x14ac:dyDescent="0.25">
      <c r="BK128" s="328"/>
      <c r="BL128" s="328"/>
      <c r="BM128" s="328"/>
      <c r="BN128" s="328"/>
      <c r="BO128" s="328"/>
      <c r="BP128" s="328"/>
      <c r="BQ128" s="328"/>
      <c r="BR128" s="328"/>
      <c r="BS128" s="328"/>
      <c r="BT128" s="328"/>
      <c r="BU128" s="328"/>
      <c r="BV128" s="328"/>
    </row>
    <row r="129" spans="63:74" x14ac:dyDescent="0.25">
      <c r="BK129" s="328"/>
      <c r="BL129" s="328"/>
      <c r="BM129" s="328"/>
      <c r="BN129" s="328"/>
      <c r="BO129" s="328"/>
      <c r="BP129" s="328"/>
      <c r="BQ129" s="328"/>
      <c r="BR129" s="328"/>
      <c r="BS129" s="328"/>
      <c r="BT129" s="328"/>
      <c r="BU129" s="328"/>
      <c r="BV129" s="328"/>
    </row>
    <row r="130" spans="63:74" x14ac:dyDescent="0.25">
      <c r="BK130" s="328"/>
      <c r="BL130" s="328"/>
      <c r="BM130" s="328"/>
      <c r="BN130" s="328"/>
      <c r="BO130" s="328"/>
      <c r="BP130" s="328"/>
      <c r="BQ130" s="328"/>
      <c r="BR130" s="328"/>
      <c r="BS130" s="328"/>
      <c r="BT130" s="328"/>
      <c r="BU130" s="328"/>
      <c r="BV130" s="328"/>
    </row>
    <row r="131" spans="63:74" x14ac:dyDescent="0.25">
      <c r="BK131" s="328"/>
      <c r="BL131" s="328"/>
      <c r="BM131" s="328"/>
      <c r="BN131" s="328"/>
      <c r="BO131" s="328"/>
      <c r="BP131" s="328"/>
      <c r="BQ131" s="328"/>
      <c r="BR131" s="328"/>
      <c r="BS131" s="328"/>
      <c r="BT131" s="328"/>
      <c r="BU131" s="328"/>
      <c r="BV131" s="328"/>
    </row>
    <row r="132" spans="63:74" x14ac:dyDescent="0.25">
      <c r="BK132" s="328"/>
      <c r="BL132" s="328"/>
      <c r="BM132" s="328"/>
      <c r="BN132" s="328"/>
      <c r="BO132" s="328"/>
      <c r="BP132" s="328"/>
      <c r="BQ132" s="328"/>
      <c r="BR132" s="328"/>
      <c r="BS132" s="328"/>
      <c r="BT132" s="328"/>
      <c r="BU132" s="328"/>
      <c r="BV132" s="328"/>
    </row>
    <row r="133" spans="63:74" x14ac:dyDescent="0.25">
      <c r="BK133" s="328"/>
      <c r="BL133" s="328"/>
      <c r="BM133" s="328"/>
      <c r="BN133" s="328"/>
      <c r="BO133" s="328"/>
      <c r="BP133" s="328"/>
      <c r="BQ133" s="328"/>
      <c r="BR133" s="328"/>
      <c r="BS133" s="328"/>
      <c r="BT133" s="328"/>
      <c r="BU133" s="328"/>
      <c r="BV133" s="328"/>
    </row>
    <row r="134" spans="63:74" x14ac:dyDescent="0.25">
      <c r="BK134" s="328"/>
      <c r="BL134" s="328"/>
      <c r="BM134" s="328"/>
      <c r="BN134" s="328"/>
      <c r="BO134" s="328"/>
      <c r="BP134" s="328"/>
      <c r="BQ134" s="328"/>
      <c r="BR134" s="328"/>
      <c r="BS134" s="328"/>
      <c r="BT134" s="328"/>
      <c r="BU134" s="328"/>
      <c r="BV134" s="328"/>
    </row>
    <row r="135" spans="63:74" x14ac:dyDescent="0.25">
      <c r="BK135" s="328"/>
      <c r="BL135" s="328"/>
      <c r="BM135" s="328"/>
      <c r="BN135" s="328"/>
      <c r="BO135" s="328"/>
      <c r="BP135" s="328"/>
      <c r="BQ135" s="328"/>
      <c r="BR135" s="328"/>
      <c r="BS135" s="328"/>
      <c r="BT135" s="328"/>
      <c r="BU135" s="328"/>
      <c r="BV135" s="328"/>
    </row>
    <row r="136" spans="63:74" x14ac:dyDescent="0.25">
      <c r="BK136" s="328"/>
      <c r="BL136" s="328"/>
      <c r="BM136" s="328"/>
      <c r="BN136" s="328"/>
      <c r="BO136" s="328"/>
      <c r="BP136" s="328"/>
      <c r="BQ136" s="328"/>
      <c r="BR136" s="328"/>
      <c r="BS136" s="328"/>
      <c r="BT136" s="328"/>
      <c r="BU136" s="328"/>
      <c r="BV136" s="328"/>
    </row>
    <row r="137" spans="63:74" x14ac:dyDescent="0.25">
      <c r="BK137" s="328"/>
      <c r="BL137" s="328"/>
      <c r="BM137" s="328"/>
      <c r="BN137" s="328"/>
      <c r="BO137" s="328"/>
      <c r="BP137" s="328"/>
      <c r="BQ137" s="328"/>
      <c r="BR137" s="328"/>
      <c r="BS137" s="328"/>
      <c r="BT137" s="328"/>
      <c r="BU137" s="328"/>
      <c r="BV137" s="328"/>
    </row>
    <row r="138" spans="63:74" x14ac:dyDescent="0.25">
      <c r="BK138" s="328"/>
      <c r="BL138" s="328"/>
      <c r="BM138" s="328"/>
      <c r="BN138" s="328"/>
      <c r="BO138" s="328"/>
      <c r="BP138" s="328"/>
      <c r="BQ138" s="328"/>
      <c r="BR138" s="328"/>
      <c r="BS138" s="328"/>
      <c r="BT138" s="328"/>
      <c r="BU138" s="328"/>
      <c r="BV138" s="328"/>
    </row>
    <row r="139" spans="63:74" x14ac:dyDescent="0.25">
      <c r="BK139" s="328"/>
      <c r="BL139" s="328"/>
      <c r="BM139" s="328"/>
      <c r="BN139" s="328"/>
      <c r="BO139" s="328"/>
      <c r="BP139" s="328"/>
      <c r="BQ139" s="328"/>
      <c r="BR139" s="328"/>
      <c r="BS139" s="328"/>
      <c r="BT139" s="328"/>
      <c r="BU139" s="328"/>
      <c r="BV139" s="328"/>
    </row>
    <row r="140" spans="63:74" x14ac:dyDescent="0.25">
      <c r="BK140" s="328"/>
      <c r="BL140" s="328"/>
      <c r="BM140" s="328"/>
      <c r="BN140" s="328"/>
      <c r="BO140" s="328"/>
      <c r="BP140" s="328"/>
      <c r="BQ140" s="328"/>
      <c r="BR140" s="328"/>
      <c r="BS140" s="328"/>
      <c r="BT140" s="328"/>
      <c r="BU140" s="328"/>
      <c r="BV140" s="328"/>
    </row>
    <row r="141" spans="63:74" x14ac:dyDescent="0.25">
      <c r="BK141" s="328"/>
      <c r="BL141" s="328"/>
      <c r="BM141" s="328"/>
      <c r="BN141" s="328"/>
      <c r="BO141" s="328"/>
      <c r="BP141" s="328"/>
      <c r="BQ141" s="328"/>
      <c r="BR141" s="328"/>
      <c r="BS141" s="328"/>
      <c r="BT141" s="328"/>
      <c r="BU141" s="328"/>
      <c r="BV141" s="328"/>
    </row>
    <row r="142" spans="63:74" x14ac:dyDescent="0.25">
      <c r="BK142" s="328"/>
      <c r="BL142" s="328"/>
      <c r="BM142" s="328"/>
      <c r="BN142" s="328"/>
      <c r="BO142" s="328"/>
      <c r="BP142" s="328"/>
      <c r="BQ142" s="328"/>
      <c r="BR142" s="328"/>
      <c r="BS142" s="328"/>
      <c r="BT142" s="328"/>
      <c r="BU142" s="328"/>
      <c r="BV142" s="328"/>
    </row>
    <row r="143" spans="63:74" x14ac:dyDescent="0.25">
      <c r="BK143" s="328"/>
      <c r="BL143" s="328"/>
      <c r="BM143" s="328"/>
      <c r="BN143" s="328"/>
      <c r="BO143" s="328"/>
      <c r="BP143" s="328"/>
      <c r="BQ143" s="328"/>
      <c r="BR143" s="328"/>
      <c r="BS143" s="328"/>
      <c r="BT143" s="328"/>
      <c r="BU143" s="328"/>
      <c r="BV143" s="328"/>
    </row>
    <row r="144" spans="63:74" x14ac:dyDescent="0.25">
      <c r="BK144" s="328"/>
      <c r="BL144" s="328"/>
      <c r="BM144" s="328"/>
      <c r="BN144" s="328"/>
      <c r="BO144" s="328"/>
      <c r="BP144" s="328"/>
      <c r="BQ144" s="328"/>
      <c r="BR144" s="328"/>
      <c r="BS144" s="328"/>
      <c r="BT144" s="328"/>
      <c r="BU144" s="328"/>
      <c r="BV144" s="328"/>
    </row>
    <row r="145" spans="63:74" x14ac:dyDescent="0.25">
      <c r="BK145" s="328"/>
      <c r="BL145" s="328"/>
      <c r="BM145" s="328"/>
      <c r="BN145" s="328"/>
      <c r="BO145" s="328"/>
      <c r="BP145" s="328"/>
      <c r="BQ145" s="328"/>
      <c r="BR145" s="328"/>
      <c r="BS145" s="328"/>
      <c r="BT145" s="328"/>
      <c r="BU145" s="328"/>
      <c r="BV145" s="328"/>
    </row>
    <row r="146" spans="63:74" x14ac:dyDescent="0.25">
      <c r="BK146" s="328"/>
      <c r="BL146" s="328"/>
      <c r="BM146" s="328"/>
      <c r="BN146" s="328"/>
      <c r="BO146" s="328"/>
      <c r="BP146" s="328"/>
      <c r="BQ146" s="328"/>
      <c r="BR146" s="328"/>
      <c r="BS146" s="328"/>
      <c r="BT146" s="328"/>
      <c r="BU146" s="328"/>
      <c r="BV146" s="328"/>
    </row>
    <row r="147" spans="63:74" x14ac:dyDescent="0.25">
      <c r="BK147" s="328"/>
      <c r="BL147" s="328"/>
      <c r="BM147" s="328"/>
      <c r="BN147" s="328"/>
      <c r="BO147" s="328"/>
      <c r="BP147" s="328"/>
      <c r="BQ147" s="328"/>
      <c r="BR147" s="328"/>
      <c r="BS147" s="328"/>
      <c r="BT147" s="328"/>
      <c r="BU147" s="328"/>
      <c r="BV147" s="328"/>
    </row>
    <row r="148" spans="63:74" x14ac:dyDescent="0.25">
      <c r="BK148" s="328"/>
      <c r="BL148" s="328"/>
      <c r="BM148" s="328"/>
      <c r="BN148" s="328"/>
      <c r="BO148" s="328"/>
      <c r="BP148" s="328"/>
      <c r="BQ148" s="328"/>
      <c r="BR148" s="328"/>
      <c r="BS148" s="328"/>
      <c r="BT148" s="328"/>
      <c r="BU148" s="328"/>
      <c r="BV148" s="328"/>
    </row>
    <row r="149" spans="63:74" x14ac:dyDescent="0.25">
      <c r="BK149" s="328"/>
      <c r="BL149" s="328"/>
      <c r="BM149" s="328"/>
      <c r="BN149" s="328"/>
      <c r="BO149" s="328"/>
      <c r="BP149" s="328"/>
      <c r="BQ149" s="328"/>
      <c r="BR149" s="328"/>
      <c r="BS149" s="328"/>
      <c r="BT149" s="328"/>
      <c r="BU149" s="328"/>
      <c r="BV149" s="328"/>
    </row>
    <row r="150" spans="63:74" x14ac:dyDescent="0.25">
      <c r="BK150" s="328"/>
      <c r="BL150" s="328"/>
      <c r="BM150" s="328"/>
      <c r="BN150" s="328"/>
      <c r="BO150" s="328"/>
      <c r="BP150" s="328"/>
      <c r="BQ150" s="328"/>
      <c r="BR150" s="328"/>
      <c r="BS150" s="328"/>
      <c r="BT150" s="328"/>
      <c r="BU150" s="328"/>
      <c r="BV150" s="328"/>
    </row>
    <row r="151" spans="63:74" x14ac:dyDescent="0.25">
      <c r="BK151" s="328"/>
      <c r="BL151" s="328"/>
      <c r="BM151" s="328"/>
      <c r="BN151" s="328"/>
      <c r="BO151" s="328"/>
      <c r="BP151" s="328"/>
      <c r="BQ151" s="328"/>
      <c r="BR151" s="328"/>
      <c r="BS151" s="328"/>
      <c r="BT151" s="328"/>
      <c r="BU151" s="328"/>
      <c r="BV151" s="328"/>
    </row>
    <row r="152" spans="63:74" x14ac:dyDescent="0.25">
      <c r="BK152" s="328"/>
      <c r="BL152" s="328"/>
      <c r="BM152" s="328"/>
      <c r="BN152" s="328"/>
      <c r="BO152" s="328"/>
      <c r="BP152" s="328"/>
      <c r="BQ152" s="328"/>
      <c r="BR152" s="328"/>
      <c r="BS152" s="328"/>
      <c r="BT152" s="328"/>
      <c r="BU152" s="328"/>
      <c r="BV152" s="328"/>
    </row>
    <row r="153" spans="63:74" x14ac:dyDescent="0.25">
      <c r="BK153" s="328"/>
      <c r="BL153" s="328"/>
      <c r="BM153" s="328"/>
      <c r="BN153" s="328"/>
      <c r="BO153" s="328"/>
      <c r="BP153" s="328"/>
      <c r="BQ153" s="328"/>
      <c r="BR153" s="328"/>
      <c r="BS153" s="328"/>
      <c r="BT153" s="328"/>
      <c r="BU153" s="328"/>
      <c r="BV153" s="328"/>
    </row>
    <row r="154" spans="63:74" x14ac:dyDescent="0.25">
      <c r="BK154" s="328"/>
      <c r="BL154" s="328"/>
      <c r="BM154" s="328"/>
      <c r="BN154" s="328"/>
      <c r="BO154" s="328"/>
      <c r="BP154" s="328"/>
      <c r="BQ154" s="328"/>
      <c r="BR154" s="328"/>
      <c r="BS154" s="328"/>
      <c r="BT154" s="328"/>
      <c r="BU154" s="328"/>
      <c r="BV154" s="328"/>
    </row>
    <row r="155" spans="63:74" x14ac:dyDescent="0.25">
      <c r="BK155" s="328"/>
      <c r="BL155" s="328"/>
      <c r="BM155" s="328"/>
      <c r="BN155" s="328"/>
      <c r="BO155" s="328"/>
      <c r="BP155" s="328"/>
      <c r="BQ155" s="328"/>
      <c r="BR155" s="328"/>
      <c r="BS155" s="328"/>
      <c r="BT155" s="328"/>
      <c r="BU155" s="328"/>
      <c r="BV155" s="328"/>
    </row>
    <row r="156" spans="63:74" x14ac:dyDescent="0.25">
      <c r="BK156" s="328"/>
      <c r="BL156" s="328"/>
      <c r="BM156" s="328"/>
      <c r="BN156" s="328"/>
      <c r="BO156" s="328"/>
      <c r="BP156" s="328"/>
      <c r="BQ156" s="328"/>
      <c r="BR156" s="328"/>
      <c r="BS156" s="328"/>
      <c r="BT156" s="328"/>
      <c r="BU156" s="328"/>
      <c r="BV156" s="328"/>
    </row>
    <row r="157" spans="63:74" x14ac:dyDescent="0.25">
      <c r="BK157" s="328"/>
      <c r="BL157" s="328"/>
      <c r="BM157" s="328"/>
      <c r="BN157" s="328"/>
      <c r="BO157" s="328"/>
      <c r="BP157" s="328"/>
      <c r="BQ157" s="328"/>
      <c r="BR157" s="328"/>
      <c r="BS157" s="328"/>
      <c r="BT157" s="328"/>
      <c r="BU157" s="328"/>
      <c r="BV157" s="328"/>
    </row>
    <row r="158" spans="63:74" x14ac:dyDescent="0.25">
      <c r="BK158" s="328"/>
      <c r="BL158" s="328"/>
      <c r="BM158" s="328"/>
      <c r="BN158" s="328"/>
      <c r="BO158" s="328"/>
      <c r="BP158" s="328"/>
      <c r="BQ158" s="328"/>
      <c r="BR158" s="328"/>
      <c r="BS158" s="328"/>
      <c r="BT158" s="328"/>
      <c r="BU158" s="328"/>
      <c r="BV158" s="328"/>
    </row>
    <row r="159" spans="63:74" x14ac:dyDescent="0.25">
      <c r="BK159" s="328"/>
      <c r="BL159" s="328"/>
      <c r="BM159" s="328"/>
      <c r="BN159" s="328"/>
      <c r="BO159" s="328"/>
      <c r="BP159" s="328"/>
      <c r="BQ159" s="328"/>
      <c r="BR159" s="328"/>
      <c r="BS159" s="328"/>
      <c r="BT159" s="328"/>
      <c r="BU159" s="328"/>
      <c r="BV159" s="328"/>
    </row>
    <row r="160" spans="63:74" x14ac:dyDescent="0.25">
      <c r="BK160" s="328"/>
      <c r="BL160" s="328"/>
      <c r="BM160" s="328"/>
      <c r="BN160" s="328"/>
      <c r="BO160" s="328"/>
      <c r="BP160" s="328"/>
      <c r="BQ160" s="328"/>
      <c r="BR160" s="328"/>
      <c r="BS160" s="328"/>
      <c r="BT160" s="328"/>
      <c r="BU160" s="328"/>
      <c r="BV160" s="328"/>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A6" sqref="BA6:BA54"/>
    </sheetView>
  </sheetViews>
  <sheetFormatPr defaultColWidth="9.54296875" defaultRowHeight="10.5" x14ac:dyDescent="0.25"/>
  <cols>
    <col min="1" max="1" width="12" style="161" customWidth="1"/>
    <col min="2" max="2" width="43.453125" style="161" customWidth="1"/>
    <col min="3" max="50" width="7.453125" style="161" customWidth="1"/>
    <col min="51" max="55" width="7.453125" style="321" customWidth="1"/>
    <col min="56" max="58" width="7.453125" style="165" customWidth="1"/>
    <col min="59" max="62" width="7.453125" style="321" customWidth="1"/>
    <col min="63" max="74" width="7.453125" style="161" customWidth="1"/>
    <col min="75" max="16384" width="9.54296875" style="161"/>
  </cols>
  <sheetData>
    <row r="1" spans="1:74" ht="13.4" customHeight="1" x14ac:dyDescent="0.3">
      <c r="A1" s="758" t="s">
        <v>792</v>
      </c>
      <c r="B1" s="831" t="s">
        <v>1347</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160"/>
    </row>
    <row r="2" spans="1:74" s="162" customFormat="1" ht="12.5" x14ac:dyDescent="0.25">
      <c r="A2" s="759"/>
      <c r="B2" s="486" t="str">
        <f>"U.S. Energy Information Administration  |  Short-Term Energy Outlook  - "&amp;Dates!D1</f>
        <v>U.S. Energy Information Administration  |  Short-Term Energy Outlook  - April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26"/>
      <c r="BE2" s="626"/>
      <c r="BF2" s="626"/>
      <c r="BG2" s="457"/>
      <c r="BH2" s="457"/>
      <c r="BI2" s="457"/>
      <c r="BJ2" s="457"/>
    </row>
    <row r="3" spans="1:74" s="12" customFormat="1" ht="13" x14ac:dyDescent="0.3">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47"/>
      <c r="B5" s="163" t="s">
        <v>1382</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5" customHeight="1" x14ac:dyDescent="0.25">
      <c r="A6" s="148" t="s">
        <v>684</v>
      </c>
      <c r="B6" s="204" t="s">
        <v>432</v>
      </c>
      <c r="C6" s="232">
        <v>959.52238131000001</v>
      </c>
      <c r="D6" s="232">
        <v>961.92437460999997</v>
      </c>
      <c r="E6" s="232">
        <v>964.08676694999997</v>
      </c>
      <c r="F6" s="232">
        <v>965.70254389000002</v>
      </c>
      <c r="G6" s="232">
        <v>967.61599514</v>
      </c>
      <c r="H6" s="232">
        <v>969.52010626000003</v>
      </c>
      <c r="I6" s="232">
        <v>972.39143842999999</v>
      </c>
      <c r="J6" s="232">
        <v>973.54444839999996</v>
      </c>
      <c r="K6" s="232">
        <v>973.95569736000004</v>
      </c>
      <c r="L6" s="232">
        <v>970.89681019</v>
      </c>
      <c r="M6" s="232">
        <v>971.87081845</v>
      </c>
      <c r="N6" s="232">
        <v>974.14934702000005</v>
      </c>
      <c r="O6" s="232">
        <v>980.35275734000004</v>
      </c>
      <c r="P6" s="232">
        <v>983.27505547999999</v>
      </c>
      <c r="Q6" s="232">
        <v>985.53660287000002</v>
      </c>
      <c r="R6" s="232">
        <v>986.32921167999996</v>
      </c>
      <c r="S6" s="232">
        <v>987.87539845000003</v>
      </c>
      <c r="T6" s="232">
        <v>989.36697533999995</v>
      </c>
      <c r="U6" s="232">
        <v>991.31796793000001</v>
      </c>
      <c r="V6" s="232">
        <v>992.31480591000002</v>
      </c>
      <c r="W6" s="232">
        <v>992.87151484000003</v>
      </c>
      <c r="X6" s="232">
        <v>993.99358451000001</v>
      </c>
      <c r="Y6" s="232">
        <v>992.91591801000004</v>
      </c>
      <c r="Z6" s="232">
        <v>990.64400513999999</v>
      </c>
      <c r="AA6" s="232">
        <v>998.04712548999998</v>
      </c>
      <c r="AB6" s="232">
        <v>985.23476015999995</v>
      </c>
      <c r="AC6" s="232">
        <v>963.07618877000004</v>
      </c>
      <c r="AD6" s="232">
        <v>895.21738975000005</v>
      </c>
      <c r="AE6" s="232">
        <v>881.63192236999998</v>
      </c>
      <c r="AF6" s="232">
        <v>885.96576505999997</v>
      </c>
      <c r="AG6" s="232">
        <v>939.51125826999998</v>
      </c>
      <c r="AH6" s="232">
        <v>956.21446580999998</v>
      </c>
      <c r="AI6" s="232">
        <v>967.36772811000003</v>
      </c>
      <c r="AJ6" s="232">
        <v>966.87126519000003</v>
      </c>
      <c r="AK6" s="232">
        <v>971.49947199999997</v>
      </c>
      <c r="AL6" s="232">
        <v>975.15256853999995</v>
      </c>
      <c r="AM6" s="232">
        <v>974.42256683000005</v>
      </c>
      <c r="AN6" s="232">
        <v>978.68143384999996</v>
      </c>
      <c r="AO6" s="232">
        <v>984.52118161999999</v>
      </c>
      <c r="AP6" s="232">
        <v>996.41170359</v>
      </c>
      <c r="AQ6" s="232">
        <v>1002.0607927</v>
      </c>
      <c r="AR6" s="232">
        <v>1005.9383425</v>
      </c>
      <c r="AS6" s="232">
        <v>1003.8786095</v>
      </c>
      <c r="AT6" s="232">
        <v>1007.3373882</v>
      </c>
      <c r="AU6" s="232">
        <v>1012.1489352</v>
      </c>
      <c r="AV6" s="232">
        <v>1023.032607</v>
      </c>
      <c r="AW6" s="232">
        <v>1027.0101729999999</v>
      </c>
      <c r="AX6" s="232">
        <v>1028.8009898</v>
      </c>
      <c r="AY6" s="232">
        <v>1024.1076642999999</v>
      </c>
      <c r="AZ6" s="232">
        <v>1024.7480274</v>
      </c>
      <c r="BA6" s="232">
        <v>1026.4246860000001</v>
      </c>
      <c r="BB6" s="305">
        <v>1030.82</v>
      </c>
      <c r="BC6" s="305">
        <v>1033.307</v>
      </c>
      <c r="BD6" s="305">
        <v>1035.57</v>
      </c>
      <c r="BE6" s="305">
        <v>1037.27</v>
      </c>
      <c r="BF6" s="305">
        <v>1039.335</v>
      </c>
      <c r="BG6" s="305">
        <v>1041.4280000000001</v>
      </c>
      <c r="BH6" s="305">
        <v>1043.597</v>
      </c>
      <c r="BI6" s="305">
        <v>1045.7080000000001</v>
      </c>
      <c r="BJ6" s="305">
        <v>1047.809</v>
      </c>
      <c r="BK6" s="305">
        <v>1049.741</v>
      </c>
      <c r="BL6" s="305">
        <v>1051.944</v>
      </c>
      <c r="BM6" s="305">
        <v>1054.2570000000001</v>
      </c>
      <c r="BN6" s="305">
        <v>1056.8420000000001</v>
      </c>
      <c r="BO6" s="305">
        <v>1059.2560000000001</v>
      </c>
      <c r="BP6" s="305">
        <v>1061.6600000000001</v>
      </c>
      <c r="BQ6" s="305">
        <v>1063.9580000000001</v>
      </c>
      <c r="BR6" s="305">
        <v>1066.413</v>
      </c>
      <c r="BS6" s="305">
        <v>1068.9290000000001</v>
      </c>
      <c r="BT6" s="305">
        <v>1071.5060000000001</v>
      </c>
      <c r="BU6" s="305">
        <v>1074.144</v>
      </c>
      <c r="BV6" s="305">
        <v>1076.8430000000001</v>
      </c>
    </row>
    <row r="7" spans="1:74" ht="11.15" customHeight="1" x14ac:dyDescent="0.25">
      <c r="A7" s="148" t="s">
        <v>685</v>
      </c>
      <c r="B7" s="204" t="s">
        <v>465</v>
      </c>
      <c r="C7" s="232">
        <v>2683.8243687999998</v>
      </c>
      <c r="D7" s="232">
        <v>2689.8767702999999</v>
      </c>
      <c r="E7" s="232">
        <v>2696.5995429</v>
      </c>
      <c r="F7" s="232">
        <v>2706.7304248999999</v>
      </c>
      <c r="G7" s="232">
        <v>2712.7406354</v>
      </c>
      <c r="H7" s="232">
        <v>2717.3679129000002</v>
      </c>
      <c r="I7" s="232">
        <v>2721.0272877000002</v>
      </c>
      <c r="J7" s="232">
        <v>2722.5774267000002</v>
      </c>
      <c r="K7" s="232">
        <v>2722.4333602000002</v>
      </c>
      <c r="L7" s="232">
        <v>2713.4106643</v>
      </c>
      <c r="M7" s="232">
        <v>2715.2665044999999</v>
      </c>
      <c r="N7" s="232">
        <v>2720.8164569</v>
      </c>
      <c r="O7" s="232">
        <v>2734.7159508999998</v>
      </c>
      <c r="P7" s="232">
        <v>2744.1625558999999</v>
      </c>
      <c r="Q7" s="232">
        <v>2753.8117010999999</v>
      </c>
      <c r="R7" s="232">
        <v>2767.5945464000001</v>
      </c>
      <c r="S7" s="232">
        <v>2774.7004023</v>
      </c>
      <c r="T7" s="232">
        <v>2779.0604287000001</v>
      </c>
      <c r="U7" s="232">
        <v>2776.6785617</v>
      </c>
      <c r="V7" s="232">
        <v>2778.5439769</v>
      </c>
      <c r="W7" s="232">
        <v>2780.6606102999999</v>
      </c>
      <c r="X7" s="232">
        <v>2789.7436871999998</v>
      </c>
      <c r="Y7" s="232">
        <v>2787.3263382999999</v>
      </c>
      <c r="Z7" s="232">
        <v>2780.1237885999999</v>
      </c>
      <c r="AA7" s="232">
        <v>2798.4327508000001</v>
      </c>
      <c r="AB7" s="232">
        <v>2758.9372655000002</v>
      </c>
      <c r="AC7" s="232">
        <v>2691.9340452000001</v>
      </c>
      <c r="AD7" s="232">
        <v>2490.9758108000001</v>
      </c>
      <c r="AE7" s="232">
        <v>2448.7925796999998</v>
      </c>
      <c r="AF7" s="232">
        <v>2458.9370727999999</v>
      </c>
      <c r="AG7" s="232">
        <v>2615.3094133999998</v>
      </c>
      <c r="AH7" s="232">
        <v>2659.6842624999999</v>
      </c>
      <c r="AI7" s="232">
        <v>2685.9617432999999</v>
      </c>
      <c r="AJ7" s="232">
        <v>2667.8048137000001</v>
      </c>
      <c r="AK7" s="232">
        <v>2677.6403396000001</v>
      </c>
      <c r="AL7" s="232">
        <v>2689.1312787000002</v>
      </c>
      <c r="AM7" s="232">
        <v>2704.6472997000001</v>
      </c>
      <c r="AN7" s="232">
        <v>2717.6718141000001</v>
      </c>
      <c r="AO7" s="232">
        <v>2730.5744905000001</v>
      </c>
      <c r="AP7" s="232">
        <v>2746.1870391000002</v>
      </c>
      <c r="AQ7" s="232">
        <v>2756.7222566999999</v>
      </c>
      <c r="AR7" s="232">
        <v>2765.0118536</v>
      </c>
      <c r="AS7" s="232">
        <v>2765.1235326000001</v>
      </c>
      <c r="AT7" s="232">
        <v>2773.3711108000002</v>
      </c>
      <c r="AU7" s="232">
        <v>2783.8222910999998</v>
      </c>
      <c r="AV7" s="232">
        <v>2803.0691634</v>
      </c>
      <c r="AW7" s="232">
        <v>2812.9834804000002</v>
      </c>
      <c r="AX7" s="232">
        <v>2820.1573320000002</v>
      </c>
      <c r="AY7" s="232">
        <v>2821.0936402000002</v>
      </c>
      <c r="AZ7" s="232">
        <v>2825.4093696</v>
      </c>
      <c r="BA7" s="232">
        <v>2829.6074420999998</v>
      </c>
      <c r="BB7" s="305">
        <v>2831.9050000000002</v>
      </c>
      <c r="BC7" s="305">
        <v>2837.2049999999999</v>
      </c>
      <c r="BD7" s="305">
        <v>2843.7240000000002</v>
      </c>
      <c r="BE7" s="305">
        <v>2852.7779999999998</v>
      </c>
      <c r="BF7" s="305">
        <v>2860.75</v>
      </c>
      <c r="BG7" s="305">
        <v>2868.9549999999999</v>
      </c>
      <c r="BH7" s="305">
        <v>2878.9050000000002</v>
      </c>
      <c r="BI7" s="305">
        <v>2886.4409999999998</v>
      </c>
      <c r="BJ7" s="305">
        <v>2893.0749999999998</v>
      </c>
      <c r="BK7" s="305">
        <v>2896.9760000000001</v>
      </c>
      <c r="BL7" s="305">
        <v>2903.181</v>
      </c>
      <c r="BM7" s="305">
        <v>2909.857</v>
      </c>
      <c r="BN7" s="305">
        <v>2917.5070000000001</v>
      </c>
      <c r="BO7" s="305">
        <v>2924.752</v>
      </c>
      <c r="BP7" s="305">
        <v>2932.0909999999999</v>
      </c>
      <c r="BQ7" s="305">
        <v>2939.5720000000001</v>
      </c>
      <c r="BR7" s="305">
        <v>2947.069</v>
      </c>
      <c r="BS7" s="305">
        <v>2954.6280000000002</v>
      </c>
      <c r="BT7" s="305">
        <v>2962.2489999999998</v>
      </c>
      <c r="BU7" s="305">
        <v>2969.931</v>
      </c>
      <c r="BV7" s="305">
        <v>2977.6750000000002</v>
      </c>
    </row>
    <row r="8" spans="1:74" ht="11.15" customHeight="1" x14ac:dyDescent="0.25">
      <c r="A8" s="148" t="s">
        <v>686</v>
      </c>
      <c r="B8" s="204" t="s">
        <v>433</v>
      </c>
      <c r="C8" s="232">
        <v>2457.3769794</v>
      </c>
      <c r="D8" s="232">
        <v>2464.6452364000002</v>
      </c>
      <c r="E8" s="232">
        <v>2470.6962561999999</v>
      </c>
      <c r="F8" s="232">
        <v>2475.3063084</v>
      </c>
      <c r="G8" s="232">
        <v>2479.0906518000002</v>
      </c>
      <c r="H8" s="232">
        <v>2481.8255559999998</v>
      </c>
      <c r="I8" s="232">
        <v>2483.0438044000002</v>
      </c>
      <c r="J8" s="232">
        <v>2484.0302425</v>
      </c>
      <c r="K8" s="232">
        <v>2484.3176536999999</v>
      </c>
      <c r="L8" s="232">
        <v>2482.5552047000001</v>
      </c>
      <c r="M8" s="232">
        <v>2482.4576871999998</v>
      </c>
      <c r="N8" s="232">
        <v>2482.6742677000002</v>
      </c>
      <c r="O8" s="232">
        <v>2482.1301729000002</v>
      </c>
      <c r="P8" s="232">
        <v>2483.7810297999999</v>
      </c>
      <c r="Q8" s="232">
        <v>2486.5520648000002</v>
      </c>
      <c r="R8" s="232">
        <v>2492.2804381000001</v>
      </c>
      <c r="S8" s="232">
        <v>2495.9139595000001</v>
      </c>
      <c r="T8" s="232">
        <v>2499.2897889999999</v>
      </c>
      <c r="U8" s="232">
        <v>2503.0491585999998</v>
      </c>
      <c r="V8" s="232">
        <v>2505.4286806</v>
      </c>
      <c r="W8" s="232">
        <v>2507.0695867999998</v>
      </c>
      <c r="X8" s="232">
        <v>2512.8998846999998</v>
      </c>
      <c r="Y8" s="232">
        <v>2509.3675539000001</v>
      </c>
      <c r="Z8" s="232">
        <v>2501.4006018999999</v>
      </c>
      <c r="AA8" s="232">
        <v>2513.4085077999998</v>
      </c>
      <c r="AB8" s="232">
        <v>2478.2652039</v>
      </c>
      <c r="AC8" s="232">
        <v>2420.3801695000002</v>
      </c>
      <c r="AD8" s="232">
        <v>2244.0289545999999</v>
      </c>
      <c r="AE8" s="232">
        <v>2212.4537962999998</v>
      </c>
      <c r="AF8" s="232">
        <v>2229.9302447999999</v>
      </c>
      <c r="AG8" s="232">
        <v>2388.1090650000001</v>
      </c>
      <c r="AH8" s="232">
        <v>2434.9506532</v>
      </c>
      <c r="AI8" s="232">
        <v>2462.1057744999998</v>
      </c>
      <c r="AJ8" s="232">
        <v>2441.5470528999999</v>
      </c>
      <c r="AK8" s="232">
        <v>2450.3497720999999</v>
      </c>
      <c r="AL8" s="232">
        <v>2460.4865562999998</v>
      </c>
      <c r="AM8" s="232">
        <v>2474.5394477</v>
      </c>
      <c r="AN8" s="232">
        <v>2485.4078298999998</v>
      </c>
      <c r="AO8" s="232">
        <v>2495.6737453000001</v>
      </c>
      <c r="AP8" s="232">
        <v>2507.9863568999999</v>
      </c>
      <c r="AQ8" s="232">
        <v>2515.0604662000001</v>
      </c>
      <c r="AR8" s="232">
        <v>2519.5452365000001</v>
      </c>
      <c r="AS8" s="232">
        <v>2512.2716912000001</v>
      </c>
      <c r="AT8" s="232">
        <v>2518.4545154000002</v>
      </c>
      <c r="AU8" s="232">
        <v>2528.9247328000001</v>
      </c>
      <c r="AV8" s="232">
        <v>2555.6225417000001</v>
      </c>
      <c r="AW8" s="232">
        <v>2565.7123967000002</v>
      </c>
      <c r="AX8" s="232">
        <v>2571.1344961</v>
      </c>
      <c r="AY8" s="232">
        <v>2562.7813597999998</v>
      </c>
      <c r="AZ8" s="232">
        <v>2565.6985583000001</v>
      </c>
      <c r="BA8" s="232">
        <v>2570.7786113000002</v>
      </c>
      <c r="BB8" s="305">
        <v>2581.4029999999998</v>
      </c>
      <c r="BC8" s="305">
        <v>2588.2730000000001</v>
      </c>
      <c r="BD8" s="305">
        <v>2594.7689999999998</v>
      </c>
      <c r="BE8" s="305">
        <v>2600.0520000000001</v>
      </c>
      <c r="BF8" s="305">
        <v>2606.4319999999998</v>
      </c>
      <c r="BG8" s="305">
        <v>2613.069</v>
      </c>
      <c r="BH8" s="305">
        <v>2621.0889999999999</v>
      </c>
      <c r="BI8" s="305">
        <v>2627.3960000000002</v>
      </c>
      <c r="BJ8" s="305">
        <v>2633.1170000000002</v>
      </c>
      <c r="BK8" s="305">
        <v>2636.942</v>
      </c>
      <c r="BL8" s="305">
        <v>2642.47</v>
      </c>
      <c r="BM8" s="305">
        <v>2648.393</v>
      </c>
      <c r="BN8" s="305">
        <v>2655.0450000000001</v>
      </c>
      <c r="BO8" s="305">
        <v>2661.5039999999999</v>
      </c>
      <c r="BP8" s="305">
        <v>2668.1039999999998</v>
      </c>
      <c r="BQ8" s="305">
        <v>2675.1239999999998</v>
      </c>
      <c r="BR8" s="305">
        <v>2681.8</v>
      </c>
      <c r="BS8" s="305">
        <v>2688.41</v>
      </c>
      <c r="BT8" s="305">
        <v>2694.9540000000002</v>
      </c>
      <c r="BU8" s="305">
        <v>2701.433</v>
      </c>
      <c r="BV8" s="305">
        <v>2707.8449999999998</v>
      </c>
    </row>
    <row r="9" spans="1:74" ht="11.15" customHeight="1" x14ac:dyDescent="0.25">
      <c r="A9" s="148" t="s">
        <v>687</v>
      </c>
      <c r="B9" s="204" t="s">
        <v>434</v>
      </c>
      <c r="C9" s="232">
        <v>1163.9559658999999</v>
      </c>
      <c r="D9" s="232">
        <v>1167.3621854</v>
      </c>
      <c r="E9" s="232">
        <v>1170.5583951000001</v>
      </c>
      <c r="F9" s="232">
        <v>1174.2934303</v>
      </c>
      <c r="G9" s="232">
        <v>1176.5079945</v>
      </c>
      <c r="H9" s="232">
        <v>1177.9509227999999</v>
      </c>
      <c r="I9" s="232">
        <v>1177.6873318999999</v>
      </c>
      <c r="J9" s="232">
        <v>1178.2881508999999</v>
      </c>
      <c r="K9" s="232">
        <v>1178.8184964</v>
      </c>
      <c r="L9" s="232">
        <v>1180.298783</v>
      </c>
      <c r="M9" s="232">
        <v>1179.9228708999999</v>
      </c>
      <c r="N9" s="232">
        <v>1178.7111743999999</v>
      </c>
      <c r="O9" s="232">
        <v>1173.6692349</v>
      </c>
      <c r="P9" s="232">
        <v>1173.0318139000001</v>
      </c>
      <c r="Q9" s="232">
        <v>1173.8044527</v>
      </c>
      <c r="R9" s="232">
        <v>1177.4632466</v>
      </c>
      <c r="S9" s="232">
        <v>1179.9489332999999</v>
      </c>
      <c r="T9" s="232">
        <v>1182.7376082000001</v>
      </c>
      <c r="U9" s="232">
        <v>1186.5746804</v>
      </c>
      <c r="V9" s="232">
        <v>1189.4102746000001</v>
      </c>
      <c r="W9" s="232">
        <v>1191.9898000999999</v>
      </c>
      <c r="X9" s="232">
        <v>1197.1806177999999</v>
      </c>
      <c r="Y9" s="232">
        <v>1197.0974851000001</v>
      </c>
      <c r="Z9" s="232">
        <v>1194.6077628999999</v>
      </c>
      <c r="AA9" s="232">
        <v>1198.2105649</v>
      </c>
      <c r="AB9" s="232">
        <v>1184.5333284999999</v>
      </c>
      <c r="AC9" s="232">
        <v>1162.0751674000001</v>
      </c>
      <c r="AD9" s="232">
        <v>1094.0060002</v>
      </c>
      <c r="AE9" s="232">
        <v>1081.6085507</v>
      </c>
      <c r="AF9" s="232">
        <v>1088.0527374999999</v>
      </c>
      <c r="AG9" s="232">
        <v>1147.258589</v>
      </c>
      <c r="AH9" s="232">
        <v>1165.9460271</v>
      </c>
      <c r="AI9" s="232">
        <v>1178.0350802999999</v>
      </c>
      <c r="AJ9" s="232">
        <v>1174.3487004000001</v>
      </c>
      <c r="AK9" s="232">
        <v>1180.1237699000001</v>
      </c>
      <c r="AL9" s="232">
        <v>1186.1832403999999</v>
      </c>
      <c r="AM9" s="232">
        <v>1193.7481857</v>
      </c>
      <c r="AN9" s="232">
        <v>1199.4606534</v>
      </c>
      <c r="AO9" s="232">
        <v>1204.5417170999999</v>
      </c>
      <c r="AP9" s="232">
        <v>1209.8389517000001</v>
      </c>
      <c r="AQ9" s="232">
        <v>1213.0215264000001</v>
      </c>
      <c r="AR9" s="232">
        <v>1214.9370159</v>
      </c>
      <c r="AS9" s="232">
        <v>1211.7389467</v>
      </c>
      <c r="AT9" s="232">
        <v>1214.0051212999999</v>
      </c>
      <c r="AU9" s="232">
        <v>1217.889066</v>
      </c>
      <c r="AV9" s="232">
        <v>1227.8121338999999</v>
      </c>
      <c r="AW9" s="232">
        <v>1231.6156040999999</v>
      </c>
      <c r="AX9" s="232">
        <v>1233.7208297</v>
      </c>
      <c r="AY9" s="232">
        <v>1230.5701672</v>
      </c>
      <c r="AZ9" s="232">
        <v>1231.947136</v>
      </c>
      <c r="BA9" s="232">
        <v>1234.2940927</v>
      </c>
      <c r="BB9" s="305">
        <v>1239.0709999999999</v>
      </c>
      <c r="BC9" s="305">
        <v>1242.2629999999999</v>
      </c>
      <c r="BD9" s="305">
        <v>1245.33</v>
      </c>
      <c r="BE9" s="305">
        <v>1248.0809999999999</v>
      </c>
      <c r="BF9" s="305">
        <v>1251.04</v>
      </c>
      <c r="BG9" s="305">
        <v>1254.0170000000001</v>
      </c>
      <c r="BH9" s="305">
        <v>1257.194</v>
      </c>
      <c r="BI9" s="305">
        <v>1260.069</v>
      </c>
      <c r="BJ9" s="305">
        <v>1262.8230000000001</v>
      </c>
      <c r="BK9" s="305">
        <v>1265.0360000000001</v>
      </c>
      <c r="BL9" s="305">
        <v>1267.866</v>
      </c>
      <c r="BM9" s="305">
        <v>1270.8910000000001</v>
      </c>
      <c r="BN9" s="305">
        <v>1274.3230000000001</v>
      </c>
      <c r="BO9" s="305">
        <v>1277.5809999999999</v>
      </c>
      <c r="BP9" s="305">
        <v>1280.877</v>
      </c>
      <c r="BQ9" s="305">
        <v>1284.2180000000001</v>
      </c>
      <c r="BR9" s="305">
        <v>1287.5820000000001</v>
      </c>
      <c r="BS9" s="305">
        <v>1290.9770000000001</v>
      </c>
      <c r="BT9" s="305">
        <v>1294.402</v>
      </c>
      <c r="BU9" s="305">
        <v>1297.8589999999999</v>
      </c>
      <c r="BV9" s="305">
        <v>1301.346</v>
      </c>
    </row>
    <row r="10" spans="1:74" ht="11.15" customHeight="1" x14ac:dyDescent="0.25">
      <c r="A10" s="148" t="s">
        <v>688</v>
      </c>
      <c r="B10" s="204" t="s">
        <v>435</v>
      </c>
      <c r="C10" s="232">
        <v>3265.8569790000001</v>
      </c>
      <c r="D10" s="232">
        <v>3271.0502043000001</v>
      </c>
      <c r="E10" s="232">
        <v>3277.4334214</v>
      </c>
      <c r="F10" s="232">
        <v>3287.3237490000001</v>
      </c>
      <c r="G10" s="232">
        <v>3294.3491107</v>
      </c>
      <c r="H10" s="232">
        <v>3300.8266251999999</v>
      </c>
      <c r="I10" s="232">
        <v>3307.4565112999999</v>
      </c>
      <c r="J10" s="232">
        <v>3312.3131674000001</v>
      </c>
      <c r="K10" s="232">
        <v>3316.0968121999999</v>
      </c>
      <c r="L10" s="232">
        <v>3315.0858280000002</v>
      </c>
      <c r="M10" s="232">
        <v>3319.5146635000001</v>
      </c>
      <c r="N10" s="232">
        <v>3325.6617010999998</v>
      </c>
      <c r="O10" s="232">
        <v>3335.7958726000002</v>
      </c>
      <c r="P10" s="232">
        <v>3343.6776152000002</v>
      </c>
      <c r="Q10" s="232">
        <v>3351.5758609</v>
      </c>
      <c r="R10" s="232">
        <v>3359.8326699999998</v>
      </c>
      <c r="S10" s="232">
        <v>3367.5073766</v>
      </c>
      <c r="T10" s="232">
        <v>3374.9420411999999</v>
      </c>
      <c r="U10" s="232">
        <v>3383.2497560000002</v>
      </c>
      <c r="V10" s="232">
        <v>3389.3695170999999</v>
      </c>
      <c r="W10" s="232">
        <v>3394.4144169000001</v>
      </c>
      <c r="X10" s="232">
        <v>3405.5270294000002</v>
      </c>
      <c r="Y10" s="232">
        <v>3403.0652759</v>
      </c>
      <c r="Z10" s="232">
        <v>3394.1717305000002</v>
      </c>
      <c r="AA10" s="232">
        <v>3403.8291201000002</v>
      </c>
      <c r="AB10" s="232">
        <v>3363.3349456000001</v>
      </c>
      <c r="AC10" s="232">
        <v>3297.6719340999998</v>
      </c>
      <c r="AD10" s="232">
        <v>3099.8926058000002</v>
      </c>
      <c r="AE10" s="232">
        <v>3064.1025297000001</v>
      </c>
      <c r="AF10" s="232">
        <v>3083.3542262000001</v>
      </c>
      <c r="AG10" s="232">
        <v>3259.8842840000002</v>
      </c>
      <c r="AH10" s="232">
        <v>3312.5420840000002</v>
      </c>
      <c r="AI10" s="232">
        <v>3343.5642149</v>
      </c>
      <c r="AJ10" s="232">
        <v>3321.1100704999999</v>
      </c>
      <c r="AK10" s="232">
        <v>3332.7413179999999</v>
      </c>
      <c r="AL10" s="232">
        <v>3346.6173511000002</v>
      </c>
      <c r="AM10" s="232">
        <v>3364.8729797000001</v>
      </c>
      <c r="AN10" s="232">
        <v>3381.6374768000001</v>
      </c>
      <c r="AO10" s="232">
        <v>3399.0456521999999</v>
      </c>
      <c r="AP10" s="232">
        <v>3422.3132449</v>
      </c>
      <c r="AQ10" s="232">
        <v>3437.0969728</v>
      </c>
      <c r="AR10" s="232">
        <v>3448.6125747999999</v>
      </c>
      <c r="AS10" s="232">
        <v>3447.1848871000002</v>
      </c>
      <c r="AT10" s="232">
        <v>3459.4206103000001</v>
      </c>
      <c r="AU10" s="232">
        <v>3475.6445804999998</v>
      </c>
      <c r="AV10" s="232">
        <v>3509.1387215999998</v>
      </c>
      <c r="AW10" s="232">
        <v>3523.3777429000002</v>
      </c>
      <c r="AX10" s="232">
        <v>3531.6435683</v>
      </c>
      <c r="AY10" s="232">
        <v>3522.8119280999999</v>
      </c>
      <c r="AZ10" s="232">
        <v>3527.4745641</v>
      </c>
      <c r="BA10" s="232">
        <v>3534.5072064000001</v>
      </c>
      <c r="BB10" s="305">
        <v>3547.6489999999999</v>
      </c>
      <c r="BC10" s="305">
        <v>3556.6170000000002</v>
      </c>
      <c r="BD10" s="305">
        <v>3565.152</v>
      </c>
      <c r="BE10" s="305">
        <v>3572.232</v>
      </c>
      <c r="BF10" s="305">
        <v>3580.663</v>
      </c>
      <c r="BG10" s="305">
        <v>3589.424</v>
      </c>
      <c r="BH10" s="305">
        <v>3599.34</v>
      </c>
      <c r="BI10" s="305">
        <v>3608.145</v>
      </c>
      <c r="BJ10" s="305">
        <v>3616.6619999999998</v>
      </c>
      <c r="BK10" s="305">
        <v>3623.8609999999999</v>
      </c>
      <c r="BL10" s="305">
        <v>3632.5790000000002</v>
      </c>
      <c r="BM10" s="305">
        <v>3641.7849999999999</v>
      </c>
      <c r="BN10" s="305">
        <v>3652.0709999999999</v>
      </c>
      <c r="BO10" s="305">
        <v>3661.806</v>
      </c>
      <c r="BP10" s="305">
        <v>3671.5839999999998</v>
      </c>
      <c r="BQ10" s="305">
        <v>3681.3040000000001</v>
      </c>
      <c r="BR10" s="305">
        <v>3691.241</v>
      </c>
      <c r="BS10" s="305">
        <v>3701.297</v>
      </c>
      <c r="BT10" s="305">
        <v>3711.47</v>
      </c>
      <c r="BU10" s="305">
        <v>3721.761</v>
      </c>
      <c r="BV10" s="305">
        <v>3732.17</v>
      </c>
    </row>
    <row r="11" spans="1:74" ht="11.15" customHeight="1" x14ac:dyDescent="0.25">
      <c r="A11" s="148" t="s">
        <v>689</v>
      </c>
      <c r="B11" s="204" t="s">
        <v>436</v>
      </c>
      <c r="C11" s="232">
        <v>808.45551121999995</v>
      </c>
      <c r="D11" s="232">
        <v>808.79533118999996</v>
      </c>
      <c r="E11" s="232">
        <v>809.82261921999998</v>
      </c>
      <c r="F11" s="232">
        <v>813.29919421</v>
      </c>
      <c r="G11" s="232">
        <v>814.38005419000001</v>
      </c>
      <c r="H11" s="232">
        <v>814.82701804999999</v>
      </c>
      <c r="I11" s="232">
        <v>813.68495019</v>
      </c>
      <c r="J11" s="232">
        <v>813.58047354999997</v>
      </c>
      <c r="K11" s="232">
        <v>813.55845251999995</v>
      </c>
      <c r="L11" s="232">
        <v>813.05136657000003</v>
      </c>
      <c r="M11" s="232">
        <v>813.61989714000003</v>
      </c>
      <c r="N11" s="232">
        <v>814.69652369000005</v>
      </c>
      <c r="O11" s="232">
        <v>817.01366852000001</v>
      </c>
      <c r="P11" s="232">
        <v>818.55717033999997</v>
      </c>
      <c r="Q11" s="232">
        <v>820.05945145999999</v>
      </c>
      <c r="R11" s="232">
        <v>821.33748320999996</v>
      </c>
      <c r="S11" s="232">
        <v>822.89459437000005</v>
      </c>
      <c r="T11" s="232">
        <v>824.54775629000005</v>
      </c>
      <c r="U11" s="232">
        <v>826.67437902999995</v>
      </c>
      <c r="V11" s="232">
        <v>828.23658492000004</v>
      </c>
      <c r="W11" s="232">
        <v>829.61178402999997</v>
      </c>
      <c r="X11" s="232">
        <v>832.17004238000004</v>
      </c>
      <c r="Y11" s="232">
        <v>832.14367842000001</v>
      </c>
      <c r="Z11" s="232">
        <v>830.90275815999996</v>
      </c>
      <c r="AA11" s="232">
        <v>838.68187361000003</v>
      </c>
      <c r="AB11" s="232">
        <v>827.33589677999998</v>
      </c>
      <c r="AC11" s="232">
        <v>807.09941963999995</v>
      </c>
      <c r="AD11" s="232">
        <v>742.16999524000005</v>
      </c>
      <c r="AE11" s="232">
        <v>731.00435275999996</v>
      </c>
      <c r="AF11" s="232">
        <v>737.80004523000002</v>
      </c>
      <c r="AG11" s="232">
        <v>796.08989655000005</v>
      </c>
      <c r="AH11" s="232">
        <v>813.65864097999997</v>
      </c>
      <c r="AI11" s="232">
        <v>824.03910242999996</v>
      </c>
      <c r="AJ11" s="232">
        <v>816.84471123000003</v>
      </c>
      <c r="AK11" s="232">
        <v>820.63853395000001</v>
      </c>
      <c r="AL11" s="232">
        <v>825.03400094999995</v>
      </c>
      <c r="AM11" s="232">
        <v>832.08059201000003</v>
      </c>
      <c r="AN11" s="232">
        <v>836.14223767999999</v>
      </c>
      <c r="AO11" s="232">
        <v>839.26841777000004</v>
      </c>
      <c r="AP11" s="232">
        <v>840.57930769999996</v>
      </c>
      <c r="AQ11" s="232">
        <v>842.49442505000002</v>
      </c>
      <c r="AR11" s="232">
        <v>844.13394525000001</v>
      </c>
      <c r="AS11" s="232">
        <v>843.74426488999995</v>
      </c>
      <c r="AT11" s="232">
        <v>846.14779333000001</v>
      </c>
      <c r="AU11" s="232">
        <v>849.59092716999999</v>
      </c>
      <c r="AV11" s="232">
        <v>857.23833969999998</v>
      </c>
      <c r="AW11" s="232">
        <v>860.38717935</v>
      </c>
      <c r="AX11" s="232">
        <v>862.20211942000003</v>
      </c>
      <c r="AY11" s="232">
        <v>860.10791208000001</v>
      </c>
      <c r="AZ11" s="232">
        <v>861.18648886000005</v>
      </c>
      <c r="BA11" s="232">
        <v>862.86260193999999</v>
      </c>
      <c r="BB11" s="305">
        <v>866.18790000000001</v>
      </c>
      <c r="BC11" s="305">
        <v>868.27030000000002</v>
      </c>
      <c r="BD11" s="305">
        <v>870.16160000000002</v>
      </c>
      <c r="BE11" s="305">
        <v>871.51490000000001</v>
      </c>
      <c r="BF11" s="305">
        <v>873.28390000000002</v>
      </c>
      <c r="BG11" s="305">
        <v>875.12180000000001</v>
      </c>
      <c r="BH11" s="305">
        <v>877.22699999999998</v>
      </c>
      <c r="BI11" s="305">
        <v>879.0539</v>
      </c>
      <c r="BJ11" s="305">
        <v>880.80100000000004</v>
      </c>
      <c r="BK11" s="305">
        <v>882.24350000000004</v>
      </c>
      <c r="BL11" s="305">
        <v>883.99929999999995</v>
      </c>
      <c r="BM11" s="305">
        <v>885.84370000000001</v>
      </c>
      <c r="BN11" s="305">
        <v>887.85119999999995</v>
      </c>
      <c r="BO11" s="305">
        <v>889.81690000000003</v>
      </c>
      <c r="BP11" s="305">
        <v>891.81529999999998</v>
      </c>
      <c r="BQ11" s="305">
        <v>893.84270000000004</v>
      </c>
      <c r="BR11" s="305">
        <v>895.90920000000006</v>
      </c>
      <c r="BS11" s="305">
        <v>898.01120000000003</v>
      </c>
      <c r="BT11" s="305">
        <v>900.14859999999999</v>
      </c>
      <c r="BU11" s="305">
        <v>902.32150000000001</v>
      </c>
      <c r="BV11" s="305">
        <v>904.5299</v>
      </c>
    </row>
    <row r="12" spans="1:74" ht="11.15" customHeight="1" x14ac:dyDescent="0.25">
      <c r="A12" s="148" t="s">
        <v>690</v>
      </c>
      <c r="B12" s="204" t="s">
        <v>437</v>
      </c>
      <c r="C12" s="232">
        <v>2248.0544109000002</v>
      </c>
      <c r="D12" s="232">
        <v>2255.5547876999999</v>
      </c>
      <c r="E12" s="232">
        <v>2262.7649096999999</v>
      </c>
      <c r="F12" s="232">
        <v>2271.5117833999998</v>
      </c>
      <c r="G12" s="232">
        <v>2276.7711410000002</v>
      </c>
      <c r="H12" s="232">
        <v>2280.3699889</v>
      </c>
      <c r="I12" s="232">
        <v>2278.3965638999998</v>
      </c>
      <c r="J12" s="232">
        <v>2281.6082151000001</v>
      </c>
      <c r="K12" s="232">
        <v>2286.0931792000001</v>
      </c>
      <c r="L12" s="232">
        <v>2295.0952843</v>
      </c>
      <c r="M12" s="232">
        <v>2299.6940030000001</v>
      </c>
      <c r="N12" s="232">
        <v>2303.1331633999998</v>
      </c>
      <c r="O12" s="232">
        <v>2303.1009035000002</v>
      </c>
      <c r="P12" s="232">
        <v>2305.9548439999999</v>
      </c>
      <c r="Q12" s="232">
        <v>2309.3831229000002</v>
      </c>
      <c r="R12" s="232">
        <v>2310.5791131999999</v>
      </c>
      <c r="S12" s="232">
        <v>2317.2610387999998</v>
      </c>
      <c r="T12" s="232">
        <v>2326.6222727999998</v>
      </c>
      <c r="U12" s="232">
        <v>2344.8823708</v>
      </c>
      <c r="V12" s="232">
        <v>2354.9375550999998</v>
      </c>
      <c r="W12" s="232">
        <v>2363.0073812999999</v>
      </c>
      <c r="X12" s="232">
        <v>2375.5886510999999</v>
      </c>
      <c r="Y12" s="232">
        <v>2374.8151597000001</v>
      </c>
      <c r="Z12" s="232">
        <v>2367.1837091000002</v>
      </c>
      <c r="AA12" s="232">
        <v>2365.4684470000002</v>
      </c>
      <c r="AB12" s="232">
        <v>2334.5404665000001</v>
      </c>
      <c r="AC12" s="232">
        <v>2287.1739157000002</v>
      </c>
      <c r="AD12" s="232">
        <v>2152.6267944000001</v>
      </c>
      <c r="AE12" s="232">
        <v>2125.4396029999998</v>
      </c>
      <c r="AF12" s="232">
        <v>2134.8703414000001</v>
      </c>
      <c r="AG12" s="232">
        <v>2246.6449628999999</v>
      </c>
      <c r="AH12" s="232">
        <v>2280.0170957999999</v>
      </c>
      <c r="AI12" s="232">
        <v>2300.7126933999998</v>
      </c>
      <c r="AJ12" s="232">
        <v>2292.3743528999998</v>
      </c>
      <c r="AK12" s="232">
        <v>2299.9849321000002</v>
      </c>
      <c r="AL12" s="232">
        <v>2307.1870281000001</v>
      </c>
      <c r="AM12" s="232">
        <v>2310.2748055000002</v>
      </c>
      <c r="AN12" s="232">
        <v>2319.4393117999998</v>
      </c>
      <c r="AO12" s="232">
        <v>2330.9747115</v>
      </c>
      <c r="AP12" s="232">
        <v>2351.8369312</v>
      </c>
      <c r="AQ12" s="232">
        <v>2362.8971728000001</v>
      </c>
      <c r="AR12" s="232">
        <v>2371.1113629000001</v>
      </c>
      <c r="AS12" s="232">
        <v>2367.6680563</v>
      </c>
      <c r="AT12" s="232">
        <v>2376.7987271000002</v>
      </c>
      <c r="AU12" s="232">
        <v>2389.6919303</v>
      </c>
      <c r="AV12" s="232">
        <v>2417.6639064000001</v>
      </c>
      <c r="AW12" s="232">
        <v>2429.5949937</v>
      </c>
      <c r="AX12" s="232">
        <v>2436.8014328999998</v>
      </c>
      <c r="AY12" s="232">
        <v>2429.8093921999998</v>
      </c>
      <c r="AZ12" s="232">
        <v>2434.6719088</v>
      </c>
      <c r="BA12" s="232">
        <v>2441.9151508999998</v>
      </c>
      <c r="BB12" s="305">
        <v>2455.4659999999999</v>
      </c>
      <c r="BC12" s="305">
        <v>2464.5250000000001</v>
      </c>
      <c r="BD12" s="305">
        <v>2473.0210000000002</v>
      </c>
      <c r="BE12" s="305">
        <v>2479.924</v>
      </c>
      <c r="BF12" s="305">
        <v>2488.0630000000001</v>
      </c>
      <c r="BG12" s="305">
        <v>2496.4090000000001</v>
      </c>
      <c r="BH12" s="305">
        <v>2505.105</v>
      </c>
      <c r="BI12" s="305">
        <v>2513.7570000000001</v>
      </c>
      <c r="BJ12" s="305">
        <v>2522.5070000000001</v>
      </c>
      <c r="BK12" s="305">
        <v>2531.4380000000001</v>
      </c>
      <c r="BL12" s="305">
        <v>2540.3240000000001</v>
      </c>
      <c r="BM12" s="305">
        <v>2549.2469999999998</v>
      </c>
      <c r="BN12" s="305">
        <v>2558.3629999999998</v>
      </c>
      <c r="BO12" s="305">
        <v>2567.2440000000001</v>
      </c>
      <c r="BP12" s="305">
        <v>2576.047</v>
      </c>
      <c r="BQ12" s="305">
        <v>2584.6489999999999</v>
      </c>
      <c r="BR12" s="305">
        <v>2593.386</v>
      </c>
      <c r="BS12" s="305">
        <v>2602.136</v>
      </c>
      <c r="BT12" s="305">
        <v>2610.8989999999999</v>
      </c>
      <c r="BU12" s="305">
        <v>2619.674</v>
      </c>
      <c r="BV12" s="305">
        <v>2628.4630000000002</v>
      </c>
    </row>
    <row r="13" spans="1:74" ht="11.15" customHeight="1" x14ac:dyDescent="0.25">
      <c r="A13" s="148" t="s">
        <v>691</v>
      </c>
      <c r="B13" s="204" t="s">
        <v>438</v>
      </c>
      <c r="C13" s="232">
        <v>1199.9943056</v>
      </c>
      <c r="D13" s="232">
        <v>1204.6767133000001</v>
      </c>
      <c r="E13" s="232">
        <v>1208.4713767999999</v>
      </c>
      <c r="F13" s="232">
        <v>1210.6311189</v>
      </c>
      <c r="G13" s="232">
        <v>1213.2106767</v>
      </c>
      <c r="H13" s="232">
        <v>1215.4628732000001</v>
      </c>
      <c r="I13" s="232">
        <v>1216.3116562</v>
      </c>
      <c r="J13" s="232">
        <v>1218.716169</v>
      </c>
      <c r="K13" s="232">
        <v>1221.6003593999999</v>
      </c>
      <c r="L13" s="232">
        <v>1224.887142</v>
      </c>
      <c r="M13" s="232">
        <v>1228.7885017000001</v>
      </c>
      <c r="N13" s="232">
        <v>1233.227353</v>
      </c>
      <c r="O13" s="232">
        <v>1239.7174093000001</v>
      </c>
      <c r="P13" s="232">
        <v>1244.0959588999999</v>
      </c>
      <c r="Q13" s="232">
        <v>1247.8767152</v>
      </c>
      <c r="R13" s="232">
        <v>1248.9863774</v>
      </c>
      <c r="S13" s="232">
        <v>1253.1265224000001</v>
      </c>
      <c r="T13" s="232">
        <v>1258.2238494999999</v>
      </c>
      <c r="U13" s="232">
        <v>1267.2042465</v>
      </c>
      <c r="V13" s="232">
        <v>1272.021522</v>
      </c>
      <c r="W13" s="232">
        <v>1275.6015637999999</v>
      </c>
      <c r="X13" s="232">
        <v>1279.1932778</v>
      </c>
      <c r="Y13" s="232">
        <v>1279.3621728999999</v>
      </c>
      <c r="Z13" s="232">
        <v>1277.3571549000001</v>
      </c>
      <c r="AA13" s="232">
        <v>1284.4506391</v>
      </c>
      <c r="AB13" s="232">
        <v>1269.6434835</v>
      </c>
      <c r="AC13" s="232">
        <v>1244.2081035000001</v>
      </c>
      <c r="AD13" s="232">
        <v>1165.9316027</v>
      </c>
      <c r="AE13" s="232">
        <v>1150.8994459</v>
      </c>
      <c r="AF13" s="232">
        <v>1156.8987367</v>
      </c>
      <c r="AG13" s="232">
        <v>1221.1441196000001</v>
      </c>
      <c r="AH13" s="232">
        <v>1241.2953226</v>
      </c>
      <c r="AI13" s="232">
        <v>1254.5669902</v>
      </c>
      <c r="AJ13" s="232">
        <v>1252.339941</v>
      </c>
      <c r="AK13" s="232">
        <v>1258.3169237</v>
      </c>
      <c r="AL13" s="232">
        <v>1263.8787569000001</v>
      </c>
      <c r="AM13" s="232">
        <v>1267.3959401</v>
      </c>
      <c r="AN13" s="232">
        <v>1273.3496</v>
      </c>
      <c r="AO13" s="232">
        <v>1280.1102361000001</v>
      </c>
      <c r="AP13" s="232">
        <v>1291.0906276000001</v>
      </c>
      <c r="AQ13" s="232">
        <v>1296.9056316000001</v>
      </c>
      <c r="AR13" s="232">
        <v>1300.9680272000001</v>
      </c>
      <c r="AS13" s="232">
        <v>1298.4379357</v>
      </c>
      <c r="AT13" s="232">
        <v>1302.6250239999999</v>
      </c>
      <c r="AU13" s="232">
        <v>1308.6894133000001</v>
      </c>
      <c r="AV13" s="232">
        <v>1322.0859382000001</v>
      </c>
      <c r="AW13" s="232">
        <v>1327.8138033</v>
      </c>
      <c r="AX13" s="232">
        <v>1331.3278433999999</v>
      </c>
      <c r="AY13" s="232">
        <v>1328.4975466999999</v>
      </c>
      <c r="AZ13" s="232">
        <v>1330.6818203</v>
      </c>
      <c r="BA13" s="232">
        <v>1333.7501523999999</v>
      </c>
      <c r="BB13" s="305">
        <v>1339.144</v>
      </c>
      <c r="BC13" s="305">
        <v>1342.8989999999999</v>
      </c>
      <c r="BD13" s="305">
        <v>1346.4570000000001</v>
      </c>
      <c r="BE13" s="305">
        <v>1349.12</v>
      </c>
      <c r="BF13" s="305">
        <v>1352.807</v>
      </c>
      <c r="BG13" s="305">
        <v>1356.8209999999999</v>
      </c>
      <c r="BH13" s="305">
        <v>1361.77</v>
      </c>
      <c r="BI13" s="305">
        <v>1365.98</v>
      </c>
      <c r="BJ13" s="305">
        <v>1370.06</v>
      </c>
      <c r="BK13" s="305">
        <v>1373.4970000000001</v>
      </c>
      <c r="BL13" s="305">
        <v>1377.701</v>
      </c>
      <c r="BM13" s="305">
        <v>1382.16</v>
      </c>
      <c r="BN13" s="305">
        <v>1387.2339999999999</v>
      </c>
      <c r="BO13" s="305">
        <v>1391.932</v>
      </c>
      <c r="BP13" s="305">
        <v>1396.614</v>
      </c>
      <c r="BQ13" s="305">
        <v>1401.201</v>
      </c>
      <c r="BR13" s="305">
        <v>1405.9110000000001</v>
      </c>
      <c r="BS13" s="305">
        <v>1410.665</v>
      </c>
      <c r="BT13" s="305">
        <v>1415.463</v>
      </c>
      <c r="BU13" s="305">
        <v>1420.3050000000001</v>
      </c>
      <c r="BV13" s="305">
        <v>1425.19</v>
      </c>
    </row>
    <row r="14" spans="1:74" ht="11.15" customHeight="1" x14ac:dyDescent="0.25">
      <c r="A14" s="148" t="s">
        <v>692</v>
      </c>
      <c r="B14" s="204" t="s">
        <v>439</v>
      </c>
      <c r="C14" s="232">
        <v>3444.2149785000001</v>
      </c>
      <c r="D14" s="232">
        <v>3453.0781582999998</v>
      </c>
      <c r="E14" s="232">
        <v>3464.7285486000001</v>
      </c>
      <c r="F14" s="232">
        <v>3484.0853296</v>
      </c>
      <c r="G14" s="232">
        <v>3497.6207553999998</v>
      </c>
      <c r="H14" s="232">
        <v>3510.2540064</v>
      </c>
      <c r="I14" s="232">
        <v>3524.1376501999998</v>
      </c>
      <c r="J14" s="232">
        <v>3533.3521258000001</v>
      </c>
      <c r="K14" s="232">
        <v>3540.0500007999999</v>
      </c>
      <c r="L14" s="232">
        <v>3538.6663245</v>
      </c>
      <c r="M14" s="232">
        <v>3544.5047113999999</v>
      </c>
      <c r="N14" s="232">
        <v>3552.0002107999999</v>
      </c>
      <c r="O14" s="232">
        <v>3560.7075169</v>
      </c>
      <c r="P14" s="232">
        <v>3571.8512206999999</v>
      </c>
      <c r="Q14" s="232">
        <v>3584.9860164000002</v>
      </c>
      <c r="R14" s="232">
        <v>3605.9117234</v>
      </c>
      <c r="S14" s="232">
        <v>3618.6788382999998</v>
      </c>
      <c r="T14" s="232">
        <v>3629.0871806999999</v>
      </c>
      <c r="U14" s="232">
        <v>3632.7307289</v>
      </c>
      <c r="V14" s="232">
        <v>3641.7260419999998</v>
      </c>
      <c r="W14" s="232">
        <v>3651.6670985999999</v>
      </c>
      <c r="X14" s="232">
        <v>3675.4536928000002</v>
      </c>
      <c r="Y14" s="232">
        <v>3677.6113905000002</v>
      </c>
      <c r="Z14" s="232">
        <v>3671.0399860000002</v>
      </c>
      <c r="AA14" s="232">
        <v>3683.8331260999998</v>
      </c>
      <c r="AB14" s="232">
        <v>3638.7332818999998</v>
      </c>
      <c r="AC14" s="232">
        <v>3563.8341003</v>
      </c>
      <c r="AD14" s="232">
        <v>3335.5442972000001</v>
      </c>
      <c r="AE14" s="232">
        <v>3293.7399037</v>
      </c>
      <c r="AF14" s="232">
        <v>3314.8296356000001</v>
      </c>
      <c r="AG14" s="232">
        <v>3514.0374382999998</v>
      </c>
      <c r="AH14" s="232">
        <v>3574.4974624000001</v>
      </c>
      <c r="AI14" s="232">
        <v>3611.4336529000002</v>
      </c>
      <c r="AJ14" s="232">
        <v>3586.8188475000002</v>
      </c>
      <c r="AK14" s="232">
        <v>3605.2277432000001</v>
      </c>
      <c r="AL14" s="232">
        <v>3628.6331774999999</v>
      </c>
      <c r="AM14" s="232">
        <v>3664.2076142000001</v>
      </c>
      <c r="AN14" s="232">
        <v>3692.2267775999999</v>
      </c>
      <c r="AO14" s="232">
        <v>3719.8631316000001</v>
      </c>
      <c r="AP14" s="232">
        <v>3754.9200176999998</v>
      </c>
      <c r="AQ14" s="232">
        <v>3775.9382467999999</v>
      </c>
      <c r="AR14" s="232">
        <v>3790.7211603000001</v>
      </c>
      <c r="AS14" s="232">
        <v>3785.3324674</v>
      </c>
      <c r="AT14" s="232">
        <v>3798.0969682999998</v>
      </c>
      <c r="AU14" s="232">
        <v>3815.0783720999998</v>
      </c>
      <c r="AV14" s="232">
        <v>3850.3258510000001</v>
      </c>
      <c r="AW14" s="232">
        <v>3865.2041810999999</v>
      </c>
      <c r="AX14" s="232">
        <v>3873.7625348000001</v>
      </c>
      <c r="AY14" s="232">
        <v>3864.1766969999999</v>
      </c>
      <c r="AZ14" s="232">
        <v>3868.9632591</v>
      </c>
      <c r="BA14" s="232">
        <v>3876.2980059000001</v>
      </c>
      <c r="BB14" s="305">
        <v>3890.2759999999998</v>
      </c>
      <c r="BC14" s="305">
        <v>3899.636</v>
      </c>
      <c r="BD14" s="305">
        <v>3908.473</v>
      </c>
      <c r="BE14" s="305">
        <v>3914.8240000000001</v>
      </c>
      <c r="BF14" s="305">
        <v>3924.087</v>
      </c>
      <c r="BG14" s="305">
        <v>3934.2979999999998</v>
      </c>
      <c r="BH14" s="305">
        <v>3947.7130000000002</v>
      </c>
      <c r="BI14" s="305">
        <v>3958.1309999999999</v>
      </c>
      <c r="BJ14" s="305">
        <v>3967.808</v>
      </c>
      <c r="BK14" s="305">
        <v>3975.2049999999999</v>
      </c>
      <c r="BL14" s="305">
        <v>3984.549</v>
      </c>
      <c r="BM14" s="305">
        <v>3994.3029999999999</v>
      </c>
      <c r="BN14" s="305">
        <v>4004.9670000000001</v>
      </c>
      <c r="BO14" s="305">
        <v>4015.165</v>
      </c>
      <c r="BP14" s="305">
        <v>4025.3969999999999</v>
      </c>
      <c r="BQ14" s="305">
        <v>4035.6480000000001</v>
      </c>
      <c r="BR14" s="305">
        <v>4045.9609999999998</v>
      </c>
      <c r="BS14" s="305">
        <v>4056.319</v>
      </c>
      <c r="BT14" s="305">
        <v>4066.7240000000002</v>
      </c>
      <c r="BU14" s="305">
        <v>4077.174</v>
      </c>
      <c r="BV14" s="305">
        <v>4087.6709999999998</v>
      </c>
    </row>
    <row r="15" spans="1:74" ht="11.15" customHeight="1" x14ac:dyDescent="0.25">
      <c r="A15" s="148"/>
      <c r="B15" s="165" t="s">
        <v>1380</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315"/>
      <c r="BC15" s="315"/>
      <c r="BD15" s="315"/>
      <c r="BE15" s="315"/>
      <c r="BF15" s="315"/>
      <c r="BG15" s="315"/>
      <c r="BH15" s="315"/>
      <c r="BI15" s="315"/>
      <c r="BJ15" s="315"/>
      <c r="BK15" s="315"/>
      <c r="BL15" s="315"/>
      <c r="BM15" s="315"/>
      <c r="BN15" s="315"/>
      <c r="BO15" s="315"/>
      <c r="BP15" s="315"/>
      <c r="BQ15" s="315"/>
      <c r="BR15" s="315"/>
      <c r="BS15" s="315"/>
      <c r="BT15" s="315"/>
      <c r="BU15" s="315"/>
      <c r="BV15" s="315"/>
    </row>
    <row r="16" spans="1:74" ht="11.15" customHeight="1" x14ac:dyDescent="0.25">
      <c r="A16" s="148" t="s">
        <v>693</v>
      </c>
      <c r="B16" s="204" t="s">
        <v>432</v>
      </c>
      <c r="C16" s="250">
        <v>100.15180042</v>
      </c>
      <c r="D16" s="250">
        <v>100.14069703</v>
      </c>
      <c r="E16" s="250">
        <v>100.20159708</v>
      </c>
      <c r="F16" s="250">
        <v>100.46494957</v>
      </c>
      <c r="G16" s="250">
        <v>100.57201977</v>
      </c>
      <c r="H16" s="250">
        <v>100.65325669000001</v>
      </c>
      <c r="I16" s="250">
        <v>100.80820038</v>
      </c>
      <c r="J16" s="250">
        <v>100.76311566</v>
      </c>
      <c r="K16" s="250">
        <v>100.61754261</v>
      </c>
      <c r="L16" s="250">
        <v>100.26451342</v>
      </c>
      <c r="M16" s="250">
        <v>99.998189547999999</v>
      </c>
      <c r="N16" s="250">
        <v>99.711603185000001</v>
      </c>
      <c r="O16" s="250">
        <v>99.373129691000003</v>
      </c>
      <c r="P16" s="250">
        <v>99.069736837999997</v>
      </c>
      <c r="Q16" s="250">
        <v>98.769799981999995</v>
      </c>
      <c r="R16" s="250">
        <v>98.370993694000006</v>
      </c>
      <c r="S16" s="250">
        <v>98.154712903000004</v>
      </c>
      <c r="T16" s="250">
        <v>98.018632178999994</v>
      </c>
      <c r="U16" s="250">
        <v>98.095308751000005</v>
      </c>
      <c r="V16" s="250">
        <v>98.020210242999994</v>
      </c>
      <c r="W16" s="250">
        <v>97.925893881999997</v>
      </c>
      <c r="X16" s="250">
        <v>97.953193503999998</v>
      </c>
      <c r="Y16" s="250">
        <v>97.714816063000001</v>
      </c>
      <c r="Z16" s="250">
        <v>97.351595395000004</v>
      </c>
      <c r="AA16" s="250">
        <v>98.492418194999999</v>
      </c>
      <c r="AB16" s="250">
        <v>96.657846047000007</v>
      </c>
      <c r="AC16" s="250">
        <v>93.476765650000004</v>
      </c>
      <c r="AD16" s="250">
        <v>83.783888571999995</v>
      </c>
      <c r="AE16" s="250">
        <v>81.783757995000002</v>
      </c>
      <c r="AF16" s="250">
        <v>82.311085489999996</v>
      </c>
      <c r="AG16" s="250">
        <v>89.631734605000005</v>
      </c>
      <c r="AH16" s="250">
        <v>92.014580581999994</v>
      </c>
      <c r="AI16" s="250">
        <v>93.725486970000006</v>
      </c>
      <c r="AJ16" s="250">
        <v>94.264035251999999</v>
      </c>
      <c r="AK16" s="250">
        <v>95.006376349000007</v>
      </c>
      <c r="AL16" s="250">
        <v>95.452091745999994</v>
      </c>
      <c r="AM16" s="250">
        <v>95.064389231000007</v>
      </c>
      <c r="AN16" s="250">
        <v>95.319447382000007</v>
      </c>
      <c r="AO16" s="250">
        <v>95.680473988000003</v>
      </c>
      <c r="AP16" s="250">
        <v>96.305078284999993</v>
      </c>
      <c r="AQ16" s="250">
        <v>96.759834877000003</v>
      </c>
      <c r="AR16" s="250">
        <v>97.202352998999999</v>
      </c>
      <c r="AS16" s="250">
        <v>97.603108999</v>
      </c>
      <c r="AT16" s="250">
        <v>98.043292919999999</v>
      </c>
      <c r="AU16" s="250">
        <v>98.493381111999994</v>
      </c>
      <c r="AV16" s="250">
        <v>99.067750821000004</v>
      </c>
      <c r="AW16" s="250">
        <v>99.451864615999995</v>
      </c>
      <c r="AX16" s="250">
        <v>99.760099745000005</v>
      </c>
      <c r="AY16" s="250">
        <v>99.749923659000004</v>
      </c>
      <c r="AZ16" s="250">
        <v>100.08830087</v>
      </c>
      <c r="BA16" s="250">
        <v>100.53269881999999</v>
      </c>
      <c r="BB16" s="316">
        <v>101.3278</v>
      </c>
      <c r="BC16" s="316">
        <v>101.80070000000001</v>
      </c>
      <c r="BD16" s="316">
        <v>102.1962</v>
      </c>
      <c r="BE16" s="316">
        <v>102.3552</v>
      </c>
      <c r="BF16" s="316">
        <v>102.715</v>
      </c>
      <c r="BG16" s="316">
        <v>103.1168</v>
      </c>
      <c r="BH16" s="316">
        <v>103.6564</v>
      </c>
      <c r="BI16" s="316">
        <v>104.0697</v>
      </c>
      <c r="BJ16" s="316">
        <v>104.4528</v>
      </c>
      <c r="BK16" s="316">
        <v>104.72539999999999</v>
      </c>
      <c r="BL16" s="316">
        <v>105.1084</v>
      </c>
      <c r="BM16" s="316">
        <v>105.5215</v>
      </c>
      <c r="BN16" s="316">
        <v>106.02</v>
      </c>
      <c r="BO16" s="316">
        <v>106.4515</v>
      </c>
      <c r="BP16" s="316">
        <v>106.8715</v>
      </c>
      <c r="BQ16" s="316">
        <v>107.3073</v>
      </c>
      <c r="BR16" s="316">
        <v>107.6836</v>
      </c>
      <c r="BS16" s="316">
        <v>108.0279</v>
      </c>
      <c r="BT16" s="316">
        <v>108.34010000000001</v>
      </c>
      <c r="BU16" s="316">
        <v>108.6202</v>
      </c>
      <c r="BV16" s="316">
        <v>108.8682</v>
      </c>
    </row>
    <row r="17" spans="1:74" ht="11.15" customHeight="1" x14ac:dyDescent="0.25">
      <c r="A17" s="148" t="s">
        <v>694</v>
      </c>
      <c r="B17" s="204" t="s">
        <v>465</v>
      </c>
      <c r="C17" s="250">
        <v>99.918883632999993</v>
      </c>
      <c r="D17" s="250">
        <v>99.896264939999995</v>
      </c>
      <c r="E17" s="250">
        <v>99.944824854000004</v>
      </c>
      <c r="F17" s="250">
        <v>100.16119019999999</v>
      </c>
      <c r="G17" s="250">
        <v>100.27963721</v>
      </c>
      <c r="H17" s="250">
        <v>100.39679271</v>
      </c>
      <c r="I17" s="250">
        <v>100.66599093000001</v>
      </c>
      <c r="J17" s="250">
        <v>100.66556272</v>
      </c>
      <c r="K17" s="250">
        <v>100.54884231</v>
      </c>
      <c r="L17" s="250">
        <v>100.26797377</v>
      </c>
      <c r="M17" s="250">
        <v>99.954560942000001</v>
      </c>
      <c r="N17" s="250">
        <v>99.560747876999997</v>
      </c>
      <c r="O17" s="250">
        <v>98.921617464999997</v>
      </c>
      <c r="P17" s="250">
        <v>98.490691764000005</v>
      </c>
      <c r="Q17" s="250">
        <v>98.103053662999997</v>
      </c>
      <c r="R17" s="250">
        <v>97.726059289000005</v>
      </c>
      <c r="S17" s="250">
        <v>97.449479291000003</v>
      </c>
      <c r="T17" s="250">
        <v>97.240669797999999</v>
      </c>
      <c r="U17" s="250">
        <v>97.210077545999994</v>
      </c>
      <c r="V17" s="250">
        <v>97.053974007999997</v>
      </c>
      <c r="W17" s="250">
        <v>96.882805920999999</v>
      </c>
      <c r="X17" s="250">
        <v>96.801361318000005</v>
      </c>
      <c r="Y17" s="250">
        <v>96.521473107999995</v>
      </c>
      <c r="Z17" s="250">
        <v>96.147929324000003</v>
      </c>
      <c r="AA17" s="250">
        <v>97.699856733999994</v>
      </c>
      <c r="AB17" s="250">
        <v>95.624656728000005</v>
      </c>
      <c r="AC17" s="250">
        <v>91.941456072999998</v>
      </c>
      <c r="AD17" s="250">
        <v>80.547725921999998</v>
      </c>
      <c r="AE17" s="250">
        <v>78.225420604000007</v>
      </c>
      <c r="AF17" s="250">
        <v>78.872011272999998</v>
      </c>
      <c r="AG17" s="250">
        <v>87.645416337</v>
      </c>
      <c r="AH17" s="250">
        <v>90.361360172000005</v>
      </c>
      <c r="AI17" s="250">
        <v>92.177761187000002</v>
      </c>
      <c r="AJ17" s="250">
        <v>92.234013949000001</v>
      </c>
      <c r="AK17" s="250">
        <v>92.896783399</v>
      </c>
      <c r="AL17" s="250">
        <v>93.305464103999995</v>
      </c>
      <c r="AM17" s="250">
        <v>92.986297000999997</v>
      </c>
      <c r="AN17" s="250">
        <v>93.242119512000002</v>
      </c>
      <c r="AO17" s="250">
        <v>93.599172573000004</v>
      </c>
      <c r="AP17" s="250">
        <v>94.197656625999997</v>
      </c>
      <c r="AQ17" s="250">
        <v>94.652020460000003</v>
      </c>
      <c r="AR17" s="250">
        <v>95.102464515999998</v>
      </c>
      <c r="AS17" s="250">
        <v>95.519290905000005</v>
      </c>
      <c r="AT17" s="250">
        <v>95.984168819999994</v>
      </c>
      <c r="AU17" s="250">
        <v>96.467400372</v>
      </c>
      <c r="AV17" s="250">
        <v>97.081767542999998</v>
      </c>
      <c r="AW17" s="250">
        <v>97.517119885</v>
      </c>
      <c r="AX17" s="250">
        <v>97.886239379000003</v>
      </c>
      <c r="AY17" s="250">
        <v>97.953456462999995</v>
      </c>
      <c r="AZ17" s="250">
        <v>98.366862432999994</v>
      </c>
      <c r="BA17" s="250">
        <v>98.890787727000003</v>
      </c>
      <c r="BB17" s="316">
        <v>99.804599999999994</v>
      </c>
      <c r="BC17" s="316">
        <v>100.34</v>
      </c>
      <c r="BD17" s="316">
        <v>100.7765</v>
      </c>
      <c r="BE17" s="316">
        <v>100.9644</v>
      </c>
      <c r="BF17" s="316">
        <v>101.315</v>
      </c>
      <c r="BG17" s="316">
        <v>101.67870000000001</v>
      </c>
      <c r="BH17" s="316">
        <v>102.0886</v>
      </c>
      <c r="BI17" s="316">
        <v>102.4538</v>
      </c>
      <c r="BJ17" s="316">
        <v>102.8074</v>
      </c>
      <c r="BK17" s="316">
        <v>103.1328</v>
      </c>
      <c r="BL17" s="316">
        <v>103.4756</v>
      </c>
      <c r="BM17" s="316">
        <v>103.8192</v>
      </c>
      <c r="BN17" s="316">
        <v>104.15170000000001</v>
      </c>
      <c r="BO17" s="316">
        <v>104.5059</v>
      </c>
      <c r="BP17" s="316">
        <v>104.8699</v>
      </c>
      <c r="BQ17" s="316">
        <v>105.2961</v>
      </c>
      <c r="BR17" s="316">
        <v>105.64019999999999</v>
      </c>
      <c r="BS17" s="316">
        <v>105.9546</v>
      </c>
      <c r="BT17" s="316">
        <v>106.2394</v>
      </c>
      <c r="BU17" s="316">
        <v>106.4945</v>
      </c>
      <c r="BV17" s="316">
        <v>106.72</v>
      </c>
    </row>
    <row r="18" spans="1:74" ht="11.15" customHeight="1" x14ac:dyDescent="0.25">
      <c r="A18" s="148" t="s">
        <v>695</v>
      </c>
      <c r="B18" s="204" t="s">
        <v>433</v>
      </c>
      <c r="C18" s="250">
        <v>100.88100833999999</v>
      </c>
      <c r="D18" s="250">
        <v>100.99079642</v>
      </c>
      <c r="E18" s="250">
        <v>101.13605774</v>
      </c>
      <c r="F18" s="250">
        <v>101.40707648</v>
      </c>
      <c r="G18" s="250">
        <v>101.5555712</v>
      </c>
      <c r="H18" s="250">
        <v>101.67182606</v>
      </c>
      <c r="I18" s="250">
        <v>101.83201601</v>
      </c>
      <c r="J18" s="250">
        <v>101.82665992</v>
      </c>
      <c r="K18" s="250">
        <v>101.73193276000001</v>
      </c>
      <c r="L18" s="250">
        <v>101.54987757000001</v>
      </c>
      <c r="M18" s="250">
        <v>101.27487596</v>
      </c>
      <c r="N18" s="250">
        <v>100.90897099</v>
      </c>
      <c r="O18" s="250">
        <v>100.31185886</v>
      </c>
      <c r="P18" s="250">
        <v>99.869374992000004</v>
      </c>
      <c r="Q18" s="250">
        <v>99.441215591000002</v>
      </c>
      <c r="R18" s="250">
        <v>98.933944358000005</v>
      </c>
      <c r="S18" s="250">
        <v>98.604511125000002</v>
      </c>
      <c r="T18" s="250">
        <v>98.359479590999996</v>
      </c>
      <c r="U18" s="250">
        <v>98.367349571000005</v>
      </c>
      <c r="V18" s="250">
        <v>98.164746569000002</v>
      </c>
      <c r="W18" s="250">
        <v>97.920170403</v>
      </c>
      <c r="X18" s="250">
        <v>97.649143562999996</v>
      </c>
      <c r="Y18" s="250">
        <v>97.308979195999996</v>
      </c>
      <c r="Z18" s="250">
        <v>96.915199795999996</v>
      </c>
      <c r="AA18" s="250">
        <v>98.714521164999994</v>
      </c>
      <c r="AB18" s="250">
        <v>96.528474844000002</v>
      </c>
      <c r="AC18" s="250">
        <v>92.603776635000003</v>
      </c>
      <c r="AD18" s="250">
        <v>80.176000763000005</v>
      </c>
      <c r="AE18" s="250">
        <v>77.847318113</v>
      </c>
      <c r="AF18" s="250">
        <v>78.853302909000007</v>
      </c>
      <c r="AG18" s="250">
        <v>89.173560279</v>
      </c>
      <c r="AH18" s="250">
        <v>92.364176119999996</v>
      </c>
      <c r="AI18" s="250">
        <v>94.404755561000002</v>
      </c>
      <c r="AJ18" s="250">
        <v>94.055623893999993</v>
      </c>
      <c r="AK18" s="250">
        <v>94.725886563000003</v>
      </c>
      <c r="AL18" s="250">
        <v>95.175868860999998</v>
      </c>
      <c r="AM18" s="250">
        <v>95.102494290999999</v>
      </c>
      <c r="AN18" s="250">
        <v>95.339223219999994</v>
      </c>
      <c r="AO18" s="250">
        <v>95.582979151000004</v>
      </c>
      <c r="AP18" s="250">
        <v>95.814090238000006</v>
      </c>
      <c r="AQ18" s="250">
        <v>96.086654057999993</v>
      </c>
      <c r="AR18" s="250">
        <v>96.380998766000005</v>
      </c>
      <c r="AS18" s="250">
        <v>96.646118560000005</v>
      </c>
      <c r="AT18" s="250">
        <v>97.022279393000005</v>
      </c>
      <c r="AU18" s="250">
        <v>97.458475464000003</v>
      </c>
      <c r="AV18" s="250">
        <v>98.149709483999999</v>
      </c>
      <c r="AW18" s="250">
        <v>98.559723998999999</v>
      </c>
      <c r="AX18" s="250">
        <v>98.883521717999997</v>
      </c>
      <c r="AY18" s="250">
        <v>98.867566226999998</v>
      </c>
      <c r="AZ18" s="250">
        <v>99.209082667999994</v>
      </c>
      <c r="BA18" s="250">
        <v>99.654534626</v>
      </c>
      <c r="BB18" s="316">
        <v>100.407</v>
      </c>
      <c r="BC18" s="316">
        <v>100.908</v>
      </c>
      <c r="BD18" s="316">
        <v>101.36060000000001</v>
      </c>
      <c r="BE18" s="316">
        <v>101.65770000000001</v>
      </c>
      <c r="BF18" s="316">
        <v>102.0939</v>
      </c>
      <c r="BG18" s="316">
        <v>102.5621</v>
      </c>
      <c r="BH18" s="316">
        <v>103.16630000000001</v>
      </c>
      <c r="BI18" s="316">
        <v>103.6206</v>
      </c>
      <c r="BJ18" s="316">
        <v>104.0291</v>
      </c>
      <c r="BK18" s="316">
        <v>104.2897</v>
      </c>
      <c r="BL18" s="316">
        <v>104.6828</v>
      </c>
      <c r="BM18" s="316">
        <v>105.1065</v>
      </c>
      <c r="BN18" s="316">
        <v>105.61669999999999</v>
      </c>
      <c r="BO18" s="316">
        <v>106.0594</v>
      </c>
      <c r="BP18" s="316">
        <v>106.49079999999999</v>
      </c>
      <c r="BQ18" s="316">
        <v>106.923</v>
      </c>
      <c r="BR18" s="316">
        <v>107.3222</v>
      </c>
      <c r="BS18" s="316">
        <v>107.7008</v>
      </c>
      <c r="BT18" s="316">
        <v>108.05880000000001</v>
      </c>
      <c r="BU18" s="316">
        <v>108.3961</v>
      </c>
      <c r="BV18" s="316">
        <v>108.7127</v>
      </c>
    </row>
    <row r="19" spans="1:74" ht="11.15" customHeight="1" x14ac:dyDescent="0.25">
      <c r="A19" s="148" t="s">
        <v>696</v>
      </c>
      <c r="B19" s="204" t="s">
        <v>434</v>
      </c>
      <c r="C19" s="250">
        <v>100.69986643</v>
      </c>
      <c r="D19" s="250">
        <v>100.80235408999999</v>
      </c>
      <c r="E19" s="250">
        <v>100.98514451</v>
      </c>
      <c r="F19" s="250">
        <v>101.38226567</v>
      </c>
      <c r="G19" s="250">
        <v>101.62514061</v>
      </c>
      <c r="H19" s="250">
        <v>101.84779732</v>
      </c>
      <c r="I19" s="250">
        <v>102.1673534</v>
      </c>
      <c r="J19" s="250">
        <v>102.26173543</v>
      </c>
      <c r="K19" s="250">
        <v>102.24806101999999</v>
      </c>
      <c r="L19" s="250">
        <v>102.09628899000001</v>
      </c>
      <c r="M19" s="250">
        <v>101.88903257</v>
      </c>
      <c r="N19" s="250">
        <v>101.59625059</v>
      </c>
      <c r="O19" s="250">
        <v>101.05733494</v>
      </c>
      <c r="P19" s="250">
        <v>100.71395792</v>
      </c>
      <c r="Q19" s="250">
        <v>100.40551143</v>
      </c>
      <c r="R19" s="250">
        <v>100.07515176</v>
      </c>
      <c r="S19" s="250">
        <v>99.879199107000005</v>
      </c>
      <c r="T19" s="250">
        <v>99.760809756</v>
      </c>
      <c r="U19" s="250">
        <v>99.859989353000003</v>
      </c>
      <c r="V19" s="250">
        <v>99.791722383000007</v>
      </c>
      <c r="W19" s="250">
        <v>99.696014489000007</v>
      </c>
      <c r="X19" s="250">
        <v>99.682914984999996</v>
      </c>
      <c r="Y19" s="250">
        <v>99.449788256000005</v>
      </c>
      <c r="Z19" s="250">
        <v>99.106683614999994</v>
      </c>
      <c r="AA19" s="250">
        <v>100.09236396999999</v>
      </c>
      <c r="AB19" s="250">
        <v>98.450231328000001</v>
      </c>
      <c r="AC19" s="250">
        <v>95.619048598999996</v>
      </c>
      <c r="AD19" s="250">
        <v>86.911882953000003</v>
      </c>
      <c r="AE19" s="250">
        <v>85.217799666999994</v>
      </c>
      <c r="AF19" s="250">
        <v>85.849865913000002</v>
      </c>
      <c r="AG19" s="250">
        <v>92.842696106999995</v>
      </c>
      <c r="AH19" s="250">
        <v>95.101100603999996</v>
      </c>
      <c r="AI19" s="250">
        <v>96.659693820000001</v>
      </c>
      <c r="AJ19" s="250">
        <v>96.832659015000004</v>
      </c>
      <c r="AK19" s="250">
        <v>97.505992223999996</v>
      </c>
      <c r="AL19" s="250">
        <v>97.993876706999998</v>
      </c>
      <c r="AM19" s="250">
        <v>98.001019210999999</v>
      </c>
      <c r="AN19" s="250">
        <v>98.339476181999999</v>
      </c>
      <c r="AO19" s="250">
        <v>98.713954368000003</v>
      </c>
      <c r="AP19" s="250">
        <v>99.128618337000006</v>
      </c>
      <c r="AQ19" s="250">
        <v>99.572015522000001</v>
      </c>
      <c r="AR19" s="250">
        <v>100.04831049000001</v>
      </c>
      <c r="AS19" s="250">
        <v>100.65400255</v>
      </c>
      <c r="AT19" s="250">
        <v>101.12371862000001</v>
      </c>
      <c r="AU19" s="250">
        <v>101.55395799</v>
      </c>
      <c r="AV19" s="250">
        <v>101.95400547</v>
      </c>
      <c r="AW19" s="250">
        <v>102.29832788</v>
      </c>
      <c r="AX19" s="250">
        <v>102.59621</v>
      </c>
      <c r="AY19" s="250">
        <v>102.67703896</v>
      </c>
      <c r="AZ19" s="250">
        <v>103.01000019</v>
      </c>
      <c r="BA19" s="250">
        <v>103.42448082</v>
      </c>
      <c r="BB19" s="316">
        <v>104.0802</v>
      </c>
      <c r="BC19" s="316">
        <v>104.53789999999999</v>
      </c>
      <c r="BD19" s="316">
        <v>104.95740000000001</v>
      </c>
      <c r="BE19" s="316">
        <v>105.2728</v>
      </c>
      <c r="BF19" s="316">
        <v>105.6649</v>
      </c>
      <c r="BG19" s="316">
        <v>106.0681</v>
      </c>
      <c r="BH19" s="316">
        <v>106.53440000000001</v>
      </c>
      <c r="BI19" s="316">
        <v>106.92059999999999</v>
      </c>
      <c r="BJ19" s="316">
        <v>107.279</v>
      </c>
      <c r="BK19" s="316">
        <v>107.5284</v>
      </c>
      <c r="BL19" s="316">
        <v>107.89149999999999</v>
      </c>
      <c r="BM19" s="316">
        <v>108.28740000000001</v>
      </c>
      <c r="BN19" s="316">
        <v>108.764</v>
      </c>
      <c r="BO19" s="316">
        <v>109.1895</v>
      </c>
      <c r="BP19" s="316">
        <v>109.61199999999999</v>
      </c>
      <c r="BQ19" s="316">
        <v>110.05370000000001</v>
      </c>
      <c r="BR19" s="316">
        <v>110.4532</v>
      </c>
      <c r="BS19" s="316">
        <v>110.833</v>
      </c>
      <c r="BT19" s="316">
        <v>111.19289999999999</v>
      </c>
      <c r="BU19" s="316">
        <v>111.533</v>
      </c>
      <c r="BV19" s="316">
        <v>111.8533</v>
      </c>
    </row>
    <row r="20" spans="1:74" ht="11.15" customHeight="1" x14ac:dyDescent="0.25">
      <c r="A20" s="148" t="s">
        <v>697</v>
      </c>
      <c r="B20" s="204" t="s">
        <v>435</v>
      </c>
      <c r="C20" s="250">
        <v>100.71237228</v>
      </c>
      <c r="D20" s="250">
        <v>100.85324939</v>
      </c>
      <c r="E20" s="250">
        <v>101.06375684</v>
      </c>
      <c r="F20" s="250">
        <v>101.46025451</v>
      </c>
      <c r="G20" s="250">
        <v>101.72275270999999</v>
      </c>
      <c r="H20" s="250">
        <v>101.96761133</v>
      </c>
      <c r="I20" s="250">
        <v>102.33263731</v>
      </c>
      <c r="J20" s="250">
        <v>102.43886155</v>
      </c>
      <c r="K20" s="250">
        <v>102.42409101</v>
      </c>
      <c r="L20" s="250">
        <v>102.21822026</v>
      </c>
      <c r="M20" s="250">
        <v>102.0140392</v>
      </c>
      <c r="N20" s="250">
        <v>101.7414424</v>
      </c>
      <c r="O20" s="250">
        <v>101.26192487</v>
      </c>
      <c r="P20" s="250">
        <v>100.95637536</v>
      </c>
      <c r="Q20" s="250">
        <v>100.68628886</v>
      </c>
      <c r="R20" s="250">
        <v>100.40499816000001</v>
      </c>
      <c r="S20" s="250">
        <v>100.24083812000001</v>
      </c>
      <c r="T20" s="250">
        <v>100.14714151</v>
      </c>
      <c r="U20" s="250">
        <v>100.22755316999999</v>
      </c>
      <c r="V20" s="250">
        <v>100.19704981</v>
      </c>
      <c r="W20" s="250">
        <v>100.15927625</v>
      </c>
      <c r="X20" s="250">
        <v>100.29170934</v>
      </c>
      <c r="Y20" s="250">
        <v>100.10628775000001</v>
      </c>
      <c r="Z20" s="250">
        <v>99.780488340999995</v>
      </c>
      <c r="AA20" s="250">
        <v>100.82593957</v>
      </c>
      <c r="AB20" s="250">
        <v>99.085663152999999</v>
      </c>
      <c r="AC20" s="250">
        <v>96.071287558999998</v>
      </c>
      <c r="AD20" s="250">
        <v>86.755363983999999</v>
      </c>
      <c r="AE20" s="250">
        <v>84.963376640000007</v>
      </c>
      <c r="AF20" s="250">
        <v>85.667876723000006</v>
      </c>
      <c r="AG20" s="250">
        <v>93.136809679999999</v>
      </c>
      <c r="AH20" s="250">
        <v>95.633325529999993</v>
      </c>
      <c r="AI20" s="250">
        <v>97.425369720000006</v>
      </c>
      <c r="AJ20" s="250">
        <v>97.978997253000003</v>
      </c>
      <c r="AK20" s="250">
        <v>98.762556872000005</v>
      </c>
      <c r="AL20" s="250">
        <v>99.242103579000002</v>
      </c>
      <c r="AM20" s="250">
        <v>98.879834055000003</v>
      </c>
      <c r="AN20" s="250">
        <v>99.154707427999995</v>
      </c>
      <c r="AO20" s="250">
        <v>99.528920378999999</v>
      </c>
      <c r="AP20" s="250">
        <v>100.21968481</v>
      </c>
      <c r="AQ20" s="250">
        <v>100.62966799</v>
      </c>
      <c r="AR20" s="250">
        <v>100.97608182</v>
      </c>
      <c r="AS20" s="250">
        <v>101.09497133000001</v>
      </c>
      <c r="AT20" s="250">
        <v>101.43721266999999</v>
      </c>
      <c r="AU20" s="250">
        <v>101.83885089</v>
      </c>
      <c r="AV20" s="250">
        <v>102.46946423</v>
      </c>
      <c r="AW20" s="250">
        <v>102.86271249000001</v>
      </c>
      <c r="AX20" s="250">
        <v>103.18817393</v>
      </c>
      <c r="AY20" s="250">
        <v>103.20939573</v>
      </c>
      <c r="AZ20" s="250">
        <v>103.57662313</v>
      </c>
      <c r="BA20" s="250">
        <v>104.05340330999999</v>
      </c>
      <c r="BB20" s="316">
        <v>104.8973</v>
      </c>
      <c r="BC20" s="316">
        <v>105.4</v>
      </c>
      <c r="BD20" s="316">
        <v>105.81910000000001</v>
      </c>
      <c r="BE20" s="316">
        <v>106.0089</v>
      </c>
      <c r="BF20" s="316">
        <v>106.37</v>
      </c>
      <c r="BG20" s="316">
        <v>106.7568</v>
      </c>
      <c r="BH20" s="316">
        <v>107.2457</v>
      </c>
      <c r="BI20" s="316">
        <v>107.6263</v>
      </c>
      <c r="BJ20" s="316">
        <v>107.9751</v>
      </c>
      <c r="BK20" s="316">
        <v>108.2094</v>
      </c>
      <c r="BL20" s="316">
        <v>108.5568</v>
      </c>
      <c r="BM20" s="316">
        <v>108.9345</v>
      </c>
      <c r="BN20" s="316">
        <v>109.3797</v>
      </c>
      <c r="BO20" s="316">
        <v>109.7903</v>
      </c>
      <c r="BP20" s="316">
        <v>110.2034</v>
      </c>
      <c r="BQ20" s="316">
        <v>110.65389999999999</v>
      </c>
      <c r="BR20" s="316">
        <v>111.04600000000001</v>
      </c>
      <c r="BS20" s="316">
        <v>111.41459999999999</v>
      </c>
      <c r="BT20" s="316">
        <v>111.7597</v>
      </c>
      <c r="BU20" s="316">
        <v>112.0812</v>
      </c>
      <c r="BV20" s="316">
        <v>112.3792</v>
      </c>
    </row>
    <row r="21" spans="1:74" ht="11.15" customHeight="1" x14ac:dyDescent="0.25">
      <c r="A21" s="148" t="s">
        <v>698</v>
      </c>
      <c r="B21" s="204" t="s">
        <v>436</v>
      </c>
      <c r="C21" s="250">
        <v>100.11427329</v>
      </c>
      <c r="D21" s="250">
        <v>100.11036403</v>
      </c>
      <c r="E21" s="250">
        <v>100.15778179</v>
      </c>
      <c r="F21" s="250">
        <v>100.29794919</v>
      </c>
      <c r="G21" s="250">
        <v>100.41695405999999</v>
      </c>
      <c r="H21" s="250">
        <v>100.55621902</v>
      </c>
      <c r="I21" s="250">
        <v>100.89311493</v>
      </c>
      <c r="J21" s="250">
        <v>100.9398719</v>
      </c>
      <c r="K21" s="250">
        <v>100.8738608</v>
      </c>
      <c r="L21" s="250">
        <v>100.63323198000001</v>
      </c>
      <c r="M21" s="250">
        <v>100.38807198000001</v>
      </c>
      <c r="N21" s="250">
        <v>100.07653114999999</v>
      </c>
      <c r="O21" s="250">
        <v>99.590988856999999</v>
      </c>
      <c r="P21" s="250">
        <v>99.227401839999999</v>
      </c>
      <c r="Q21" s="250">
        <v>98.878149467</v>
      </c>
      <c r="R21" s="250">
        <v>98.409329166999996</v>
      </c>
      <c r="S21" s="250">
        <v>98.189173013000001</v>
      </c>
      <c r="T21" s="250">
        <v>98.083778433000006</v>
      </c>
      <c r="U21" s="250">
        <v>98.305962566999995</v>
      </c>
      <c r="V21" s="250">
        <v>98.270478279000002</v>
      </c>
      <c r="W21" s="250">
        <v>98.190142710000003</v>
      </c>
      <c r="X21" s="250">
        <v>98.125232522999994</v>
      </c>
      <c r="Y21" s="250">
        <v>97.909986892999996</v>
      </c>
      <c r="Z21" s="250">
        <v>97.604682483999994</v>
      </c>
      <c r="AA21" s="250">
        <v>99.394787144999995</v>
      </c>
      <c r="AB21" s="250">
        <v>97.270264291000004</v>
      </c>
      <c r="AC21" s="250">
        <v>93.416581770999997</v>
      </c>
      <c r="AD21" s="250">
        <v>81.004055354000002</v>
      </c>
      <c r="AE21" s="250">
        <v>78.814316676999994</v>
      </c>
      <c r="AF21" s="250">
        <v>80.017681507000006</v>
      </c>
      <c r="AG21" s="250">
        <v>90.693526219999995</v>
      </c>
      <c r="AH21" s="250">
        <v>94.123565784999997</v>
      </c>
      <c r="AI21" s="250">
        <v>96.387176577000005</v>
      </c>
      <c r="AJ21" s="250">
        <v>96.252175209000001</v>
      </c>
      <c r="AK21" s="250">
        <v>97.107065993000006</v>
      </c>
      <c r="AL21" s="250">
        <v>97.719665543000005</v>
      </c>
      <c r="AM21" s="250">
        <v>97.764420232000006</v>
      </c>
      <c r="AN21" s="250">
        <v>98.136602534000005</v>
      </c>
      <c r="AO21" s="250">
        <v>98.510658821000007</v>
      </c>
      <c r="AP21" s="250">
        <v>98.918227328</v>
      </c>
      <c r="AQ21" s="250">
        <v>99.272302913000004</v>
      </c>
      <c r="AR21" s="250">
        <v>99.604523807000007</v>
      </c>
      <c r="AS21" s="250">
        <v>99.845066095000007</v>
      </c>
      <c r="AT21" s="250">
        <v>100.18594555</v>
      </c>
      <c r="AU21" s="250">
        <v>100.55733825</v>
      </c>
      <c r="AV21" s="250">
        <v>101.09119415000001</v>
      </c>
      <c r="AW21" s="250">
        <v>101.4246509</v>
      </c>
      <c r="AX21" s="250">
        <v>101.68965842999999</v>
      </c>
      <c r="AY21" s="250">
        <v>101.6390698</v>
      </c>
      <c r="AZ21" s="250">
        <v>101.95253913000001</v>
      </c>
      <c r="BA21" s="250">
        <v>102.38291946</v>
      </c>
      <c r="BB21" s="316">
        <v>103.1837</v>
      </c>
      <c r="BC21" s="316">
        <v>103.65779999999999</v>
      </c>
      <c r="BD21" s="316">
        <v>104.0587</v>
      </c>
      <c r="BE21" s="316">
        <v>104.2443</v>
      </c>
      <c r="BF21" s="316">
        <v>104.6054</v>
      </c>
      <c r="BG21" s="316">
        <v>104.9999</v>
      </c>
      <c r="BH21" s="316">
        <v>105.5284</v>
      </c>
      <c r="BI21" s="316">
        <v>105.9141</v>
      </c>
      <c r="BJ21" s="316">
        <v>106.25749999999999</v>
      </c>
      <c r="BK21" s="316">
        <v>106.4552</v>
      </c>
      <c r="BL21" s="316">
        <v>106.792</v>
      </c>
      <c r="BM21" s="316">
        <v>107.1645</v>
      </c>
      <c r="BN21" s="316">
        <v>107.614</v>
      </c>
      <c r="BO21" s="316">
        <v>108.0264</v>
      </c>
      <c r="BP21" s="316">
        <v>108.4432</v>
      </c>
      <c r="BQ21" s="316">
        <v>108.8969</v>
      </c>
      <c r="BR21" s="316">
        <v>109.2983</v>
      </c>
      <c r="BS21" s="316">
        <v>109.6799</v>
      </c>
      <c r="BT21" s="316">
        <v>110.0416</v>
      </c>
      <c r="BU21" s="316">
        <v>110.38339999999999</v>
      </c>
      <c r="BV21" s="316">
        <v>110.7054</v>
      </c>
    </row>
    <row r="22" spans="1:74" ht="11.15" customHeight="1" x14ac:dyDescent="0.25">
      <c r="A22" s="148" t="s">
        <v>699</v>
      </c>
      <c r="B22" s="204" t="s">
        <v>437</v>
      </c>
      <c r="C22" s="250">
        <v>100.98795114000001</v>
      </c>
      <c r="D22" s="250">
        <v>101.15176176999999</v>
      </c>
      <c r="E22" s="250">
        <v>101.42364942</v>
      </c>
      <c r="F22" s="250">
        <v>101.97504249000001</v>
      </c>
      <c r="G22" s="250">
        <v>102.33451285</v>
      </c>
      <c r="H22" s="250">
        <v>102.6734889</v>
      </c>
      <c r="I22" s="250">
        <v>103.11533192</v>
      </c>
      <c r="J22" s="250">
        <v>103.32079842</v>
      </c>
      <c r="K22" s="250">
        <v>103.41324967</v>
      </c>
      <c r="L22" s="250">
        <v>103.3700012</v>
      </c>
      <c r="M22" s="250">
        <v>103.25343529</v>
      </c>
      <c r="N22" s="250">
        <v>103.04086748</v>
      </c>
      <c r="O22" s="250">
        <v>102.54102743999999</v>
      </c>
      <c r="P22" s="250">
        <v>102.27990855</v>
      </c>
      <c r="Q22" s="250">
        <v>102.06624049</v>
      </c>
      <c r="R22" s="250">
        <v>101.87124532999999</v>
      </c>
      <c r="S22" s="250">
        <v>101.77406237</v>
      </c>
      <c r="T22" s="250">
        <v>101.7459137</v>
      </c>
      <c r="U22" s="250">
        <v>101.93876792</v>
      </c>
      <c r="V22" s="250">
        <v>101.93471134000001</v>
      </c>
      <c r="W22" s="250">
        <v>101.88571258</v>
      </c>
      <c r="X22" s="250">
        <v>101.89576164</v>
      </c>
      <c r="Y22" s="250">
        <v>101.67888601999999</v>
      </c>
      <c r="Z22" s="250">
        <v>101.33907573</v>
      </c>
      <c r="AA22" s="250">
        <v>102.18797189</v>
      </c>
      <c r="AB22" s="250">
        <v>100.6185614</v>
      </c>
      <c r="AC22" s="250">
        <v>97.942485391999995</v>
      </c>
      <c r="AD22" s="250">
        <v>89.972416000999999</v>
      </c>
      <c r="AE22" s="250">
        <v>88.223504853999998</v>
      </c>
      <c r="AF22" s="250">
        <v>88.508424086000005</v>
      </c>
      <c r="AG22" s="250">
        <v>94.218196863000003</v>
      </c>
      <c r="AH22" s="250">
        <v>96.027509479000003</v>
      </c>
      <c r="AI22" s="250">
        <v>97.327385100000001</v>
      </c>
      <c r="AJ22" s="250">
        <v>97.656066554999995</v>
      </c>
      <c r="AK22" s="250">
        <v>98.283386065000002</v>
      </c>
      <c r="AL22" s="250">
        <v>98.747586458000001</v>
      </c>
      <c r="AM22" s="250">
        <v>98.726072442000003</v>
      </c>
      <c r="AN22" s="250">
        <v>99.105981073999999</v>
      </c>
      <c r="AO22" s="250">
        <v>99.564717059000003</v>
      </c>
      <c r="AP22" s="250">
        <v>100.32426966</v>
      </c>
      <c r="AQ22" s="250">
        <v>100.77416841</v>
      </c>
      <c r="AR22" s="250">
        <v>101.13640255999999</v>
      </c>
      <c r="AS22" s="250">
        <v>101.21457792</v>
      </c>
      <c r="AT22" s="250">
        <v>101.54877854</v>
      </c>
      <c r="AU22" s="250">
        <v>101.94261022000001</v>
      </c>
      <c r="AV22" s="250">
        <v>102.50903271</v>
      </c>
      <c r="AW22" s="250">
        <v>102.93740669</v>
      </c>
      <c r="AX22" s="250">
        <v>103.34069192</v>
      </c>
      <c r="AY22" s="250">
        <v>103.54088744000001</v>
      </c>
      <c r="AZ22" s="250">
        <v>104.02749588</v>
      </c>
      <c r="BA22" s="250">
        <v>104.62251628999999</v>
      </c>
      <c r="BB22" s="316">
        <v>105.6065</v>
      </c>
      <c r="BC22" s="316">
        <v>106.2079</v>
      </c>
      <c r="BD22" s="316">
        <v>106.70740000000001</v>
      </c>
      <c r="BE22" s="316">
        <v>106.94589999999999</v>
      </c>
      <c r="BF22" s="316">
        <v>107.36060000000001</v>
      </c>
      <c r="BG22" s="316">
        <v>107.7924</v>
      </c>
      <c r="BH22" s="316">
        <v>108.31829999999999</v>
      </c>
      <c r="BI22" s="316">
        <v>108.7268</v>
      </c>
      <c r="BJ22" s="316">
        <v>109.0949</v>
      </c>
      <c r="BK22" s="316">
        <v>109.29640000000001</v>
      </c>
      <c r="BL22" s="316">
        <v>109.6782</v>
      </c>
      <c r="BM22" s="316">
        <v>110.11409999999999</v>
      </c>
      <c r="BN22" s="316">
        <v>110.6785</v>
      </c>
      <c r="BO22" s="316">
        <v>111.167</v>
      </c>
      <c r="BP22" s="316">
        <v>111.654</v>
      </c>
      <c r="BQ22" s="316">
        <v>112.185</v>
      </c>
      <c r="BR22" s="316">
        <v>112.6347</v>
      </c>
      <c r="BS22" s="316">
        <v>113.04859999999999</v>
      </c>
      <c r="BT22" s="316">
        <v>113.4267</v>
      </c>
      <c r="BU22" s="316">
        <v>113.76909999999999</v>
      </c>
      <c r="BV22" s="316">
        <v>114.0757</v>
      </c>
    </row>
    <row r="23" spans="1:74" ht="11.15" customHeight="1" x14ac:dyDescent="0.25">
      <c r="A23" s="148" t="s">
        <v>700</v>
      </c>
      <c r="B23" s="204" t="s">
        <v>438</v>
      </c>
      <c r="C23" s="250">
        <v>101.87720160000001</v>
      </c>
      <c r="D23" s="250">
        <v>102.14003414</v>
      </c>
      <c r="E23" s="250">
        <v>102.4568015</v>
      </c>
      <c r="F23" s="250">
        <v>102.88142895</v>
      </c>
      <c r="G23" s="250">
        <v>103.26562199999999</v>
      </c>
      <c r="H23" s="250">
        <v>103.66330592</v>
      </c>
      <c r="I23" s="250">
        <v>104.24875756</v>
      </c>
      <c r="J23" s="250">
        <v>104.54271558000001</v>
      </c>
      <c r="K23" s="250">
        <v>104.71945685</v>
      </c>
      <c r="L23" s="250">
        <v>104.73831113999999</v>
      </c>
      <c r="M23" s="250">
        <v>104.71112153</v>
      </c>
      <c r="N23" s="250">
        <v>104.59721781</v>
      </c>
      <c r="O23" s="250">
        <v>104.28045290999999</v>
      </c>
      <c r="P23" s="250">
        <v>104.08023128000001</v>
      </c>
      <c r="Q23" s="250">
        <v>103.88040583999999</v>
      </c>
      <c r="R23" s="250">
        <v>103.53554735</v>
      </c>
      <c r="S23" s="250">
        <v>103.44558623</v>
      </c>
      <c r="T23" s="250">
        <v>103.46509325</v>
      </c>
      <c r="U23" s="250">
        <v>103.77588535</v>
      </c>
      <c r="V23" s="250">
        <v>103.87796591</v>
      </c>
      <c r="W23" s="250">
        <v>103.95315189</v>
      </c>
      <c r="X23" s="250">
        <v>104.15844472000001</v>
      </c>
      <c r="Y23" s="250">
        <v>104.06209043</v>
      </c>
      <c r="Z23" s="250">
        <v>103.82109048</v>
      </c>
      <c r="AA23" s="250">
        <v>104.64945224</v>
      </c>
      <c r="AB23" s="250">
        <v>103.20865541000001</v>
      </c>
      <c r="AC23" s="250">
        <v>100.71270738</v>
      </c>
      <c r="AD23" s="250">
        <v>92.808253402999995</v>
      </c>
      <c r="AE23" s="250">
        <v>91.467019015000005</v>
      </c>
      <c r="AF23" s="250">
        <v>92.335649476</v>
      </c>
      <c r="AG23" s="250">
        <v>99.297361414999997</v>
      </c>
      <c r="AH23" s="250">
        <v>101.6733091</v>
      </c>
      <c r="AI23" s="250">
        <v>103.34670917</v>
      </c>
      <c r="AJ23" s="250">
        <v>103.63209068</v>
      </c>
      <c r="AK23" s="250">
        <v>104.4144987</v>
      </c>
      <c r="AL23" s="250">
        <v>105.00846229</v>
      </c>
      <c r="AM23" s="250">
        <v>104.99677636</v>
      </c>
      <c r="AN23" s="250">
        <v>105.52675492</v>
      </c>
      <c r="AO23" s="250">
        <v>106.18119287</v>
      </c>
      <c r="AP23" s="250">
        <v>107.4119427</v>
      </c>
      <c r="AQ23" s="250">
        <v>107.97641007</v>
      </c>
      <c r="AR23" s="250">
        <v>108.32644747000001</v>
      </c>
      <c r="AS23" s="250">
        <v>108.01590865</v>
      </c>
      <c r="AT23" s="250">
        <v>108.27169579</v>
      </c>
      <c r="AU23" s="250">
        <v>108.64766263999999</v>
      </c>
      <c r="AV23" s="250">
        <v>109.42263792999999</v>
      </c>
      <c r="AW23" s="250">
        <v>109.82984264</v>
      </c>
      <c r="AX23" s="250">
        <v>110.1481055</v>
      </c>
      <c r="AY23" s="250">
        <v>110.11600000999999</v>
      </c>
      <c r="AZ23" s="250">
        <v>110.45244905</v>
      </c>
      <c r="BA23" s="250">
        <v>110.89602610999999</v>
      </c>
      <c r="BB23" s="316">
        <v>111.6587</v>
      </c>
      <c r="BC23" s="316">
        <v>112.1576</v>
      </c>
      <c r="BD23" s="316">
        <v>112.6046</v>
      </c>
      <c r="BE23" s="316">
        <v>112.8858</v>
      </c>
      <c r="BF23" s="316">
        <v>113.3146</v>
      </c>
      <c r="BG23" s="316">
        <v>113.7771</v>
      </c>
      <c r="BH23" s="316">
        <v>114.3698</v>
      </c>
      <c r="BI23" s="316">
        <v>114.82729999999999</v>
      </c>
      <c r="BJ23" s="316">
        <v>115.2462</v>
      </c>
      <c r="BK23" s="316">
        <v>115.52209999999999</v>
      </c>
      <c r="BL23" s="316">
        <v>115.94199999999999</v>
      </c>
      <c r="BM23" s="316">
        <v>116.4016</v>
      </c>
      <c r="BN23" s="316">
        <v>116.96680000000001</v>
      </c>
      <c r="BO23" s="316">
        <v>117.45610000000001</v>
      </c>
      <c r="BP23" s="316">
        <v>117.9355</v>
      </c>
      <c r="BQ23" s="316">
        <v>118.4196</v>
      </c>
      <c r="BR23" s="316">
        <v>118.8681</v>
      </c>
      <c r="BS23" s="316">
        <v>119.2957</v>
      </c>
      <c r="BT23" s="316">
        <v>119.7024</v>
      </c>
      <c r="BU23" s="316">
        <v>120.0882</v>
      </c>
      <c r="BV23" s="316">
        <v>120.45310000000001</v>
      </c>
    </row>
    <row r="24" spans="1:74" ht="11.15" customHeight="1" x14ac:dyDescent="0.25">
      <c r="A24" s="148" t="s">
        <v>701</v>
      </c>
      <c r="B24" s="204" t="s">
        <v>439</v>
      </c>
      <c r="C24" s="250">
        <v>100.22694663</v>
      </c>
      <c r="D24" s="250">
        <v>100.23792723</v>
      </c>
      <c r="E24" s="250">
        <v>100.30572699</v>
      </c>
      <c r="F24" s="250">
        <v>100.50593755</v>
      </c>
      <c r="G24" s="250">
        <v>100.63068191000001</v>
      </c>
      <c r="H24" s="250">
        <v>100.75555171000001</v>
      </c>
      <c r="I24" s="250">
        <v>101.02559564000001</v>
      </c>
      <c r="J24" s="250">
        <v>101.04192980000001</v>
      </c>
      <c r="K24" s="250">
        <v>100.94960288999999</v>
      </c>
      <c r="L24" s="250">
        <v>100.72031567000001</v>
      </c>
      <c r="M24" s="250">
        <v>100.43189101</v>
      </c>
      <c r="N24" s="250">
        <v>100.05602967</v>
      </c>
      <c r="O24" s="250">
        <v>99.390865302999998</v>
      </c>
      <c r="P24" s="250">
        <v>98.991530386999997</v>
      </c>
      <c r="Q24" s="250">
        <v>98.656158563999995</v>
      </c>
      <c r="R24" s="250">
        <v>98.379885982000005</v>
      </c>
      <c r="S24" s="250">
        <v>98.176088237000002</v>
      </c>
      <c r="T24" s="250">
        <v>98.039901474999994</v>
      </c>
      <c r="U24" s="250">
        <v>98.044552371999998</v>
      </c>
      <c r="V24" s="250">
        <v>97.988667570000004</v>
      </c>
      <c r="W24" s="250">
        <v>97.945473743999997</v>
      </c>
      <c r="X24" s="250">
        <v>98.132312592999995</v>
      </c>
      <c r="Y24" s="250">
        <v>97.951494445999998</v>
      </c>
      <c r="Z24" s="250">
        <v>97.620361001000006</v>
      </c>
      <c r="AA24" s="250">
        <v>98.565093152000003</v>
      </c>
      <c r="AB24" s="250">
        <v>96.863693441999999</v>
      </c>
      <c r="AC24" s="250">
        <v>93.942342765000006</v>
      </c>
      <c r="AD24" s="250">
        <v>85.190236178000006</v>
      </c>
      <c r="AE24" s="250">
        <v>83.287087271999994</v>
      </c>
      <c r="AF24" s="250">
        <v>83.622091104999996</v>
      </c>
      <c r="AG24" s="250">
        <v>90.050038138999994</v>
      </c>
      <c r="AH24" s="250">
        <v>91.970254601999997</v>
      </c>
      <c r="AI24" s="250">
        <v>93.237530957000004</v>
      </c>
      <c r="AJ24" s="250">
        <v>93.228935899000007</v>
      </c>
      <c r="AK24" s="250">
        <v>93.657530515000005</v>
      </c>
      <c r="AL24" s="250">
        <v>93.900383501999997</v>
      </c>
      <c r="AM24" s="250">
        <v>93.556262962000005</v>
      </c>
      <c r="AN24" s="250">
        <v>93.728556612000006</v>
      </c>
      <c r="AO24" s="250">
        <v>94.016032553000002</v>
      </c>
      <c r="AP24" s="250">
        <v>94.685222087</v>
      </c>
      <c r="AQ24" s="250">
        <v>95.003164139999996</v>
      </c>
      <c r="AR24" s="250">
        <v>95.236390009999994</v>
      </c>
      <c r="AS24" s="250">
        <v>95.106567678000005</v>
      </c>
      <c r="AT24" s="250">
        <v>95.379110198999996</v>
      </c>
      <c r="AU24" s="250">
        <v>95.775685551999999</v>
      </c>
      <c r="AV24" s="250">
        <v>96.52523171</v>
      </c>
      <c r="AW24" s="250">
        <v>96.998169249</v>
      </c>
      <c r="AX24" s="250">
        <v>97.423436142</v>
      </c>
      <c r="AY24" s="250">
        <v>97.589745464999993</v>
      </c>
      <c r="AZ24" s="250">
        <v>98.078136258000001</v>
      </c>
      <c r="BA24" s="250">
        <v>98.677321594999995</v>
      </c>
      <c r="BB24" s="316">
        <v>99.670779999999993</v>
      </c>
      <c r="BC24" s="316">
        <v>100.27889999999999</v>
      </c>
      <c r="BD24" s="316">
        <v>100.78530000000001</v>
      </c>
      <c r="BE24" s="316">
        <v>101.0009</v>
      </c>
      <c r="BF24" s="316">
        <v>101.4453</v>
      </c>
      <c r="BG24" s="316">
        <v>101.92959999999999</v>
      </c>
      <c r="BH24" s="316">
        <v>102.527</v>
      </c>
      <c r="BI24" s="316">
        <v>103.03619999999999</v>
      </c>
      <c r="BJ24" s="316">
        <v>103.5305</v>
      </c>
      <c r="BK24" s="316">
        <v>104.00839999999999</v>
      </c>
      <c r="BL24" s="316">
        <v>104.47369999999999</v>
      </c>
      <c r="BM24" s="316">
        <v>104.9252</v>
      </c>
      <c r="BN24" s="316">
        <v>105.3436</v>
      </c>
      <c r="BO24" s="316">
        <v>105.7817</v>
      </c>
      <c r="BP24" s="316">
        <v>106.22029999999999</v>
      </c>
      <c r="BQ24" s="316">
        <v>106.6972</v>
      </c>
      <c r="BR24" s="316">
        <v>107.1087</v>
      </c>
      <c r="BS24" s="316">
        <v>107.49250000000001</v>
      </c>
      <c r="BT24" s="316">
        <v>107.8485</v>
      </c>
      <c r="BU24" s="316">
        <v>108.1769</v>
      </c>
      <c r="BV24" s="316">
        <v>108.47750000000001</v>
      </c>
    </row>
    <row r="25" spans="1:74" ht="11.15" customHeight="1" x14ac:dyDescent="0.25">
      <c r="A25" s="148"/>
      <c r="B25" s="165" t="s">
        <v>1383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317"/>
      <c r="BC25" s="317"/>
      <c r="BD25" s="317"/>
      <c r="BE25" s="317"/>
      <c r="BF25" s="317"/>
      <c r="BG25" s="317"/>
      <c r="BH25" s="317"/>
      <c r="BI25" s="317"/>
      <c r="BJ25" s="317"/>
      <c r="BK25" s="317"/>
      <c r="BL25" s="317"/>
      <c r="BM25" s="317"/>
      <c r="BN25" s="317"/>
      <c r="BO25" s="317"/>
      <c r="BP25" s="317"/>
      <c r="BQ25" s="317"/>
      <c r="BR25" s="317"/>
      <c r="BS25" s="317"/>
      <c r="BT25" s="317"/>
      <c r="BU25" s="317"/>
      <c r="BV25" s="317"/>
    </row>
    <row r="26" spans="1:74" ht="11.15" customHeight="1" x14ac:dyDescent="0.25">
      <c r="A26" s="148" t="s">
        <v>702</v>
      </c>
      <c r="B26" s="204" t="s">
        <v>432</v>
      </c>
      <c r="C26" s="232">
        <v>867.73497116999999</v>
      </c>
      <c r="D26" s="232">
        <v>870.17777493000006</v>
      </c>
      <c r="E26" s="232">
        <v>871.93249481999999</v>
      </c>
      <c r="F26" s="232">
        <v>871.27965304999998</v>
      </c>
      <c r="G26" s="232">
        <v>872.94781351999995</v>
      </c>
      <c r="H26" s="232">
        <v>875.21749844999999</v>
      </c>
      <c r="I26" s="232">
        <v>879.92012444</v>
      </c>
      <c r="J26" s="232">
        <v>882.01929583000003</v>
      </c>
      <c r="K26" s="232">
        <v>883.34642922</v>
      </c>
      <c r="L26" s="232">
        <v>880.41944016000002</v>
      </c>
      <c r="M26" s="232">
        <v>882.81406090999997</v>
      </c>
      <c r="N26" s="232">
        <v>887.04820700000005</v>
      </c>
      <c r="O26" s="232">
        <v>899.06863954999994</v>
      </c>
      <c r="P26" s="232">
        <v>902.52176551000002</v>
      </c>
      <c r="Q26" s="232">
        <v>903.35434598999996</v>
      </c>
      <c r="R26" s="232">
        <v>897.57443023999997</v>
      </c>
      <c r="S26" s="232">
        <v>896.15988281</v>
      </c>
      <c r="T26" s="232">
        <v>895.11875294000004</v>
      </c>
      <c r="U26" s="232">
        <v>894.52530873000001</v>
      </c>
      <c r="V26" s="232">
        <v>894.17531296000004</v>
      </c>
      <c r="W26" s="232">
        <v>894.14303369000004</v>
      </c>
      <c r="X26" s="232">
        <v>893.99503224</v>
      </c>
      <c r="Y26" s="232">
        <v>894.92326502000003</v>
      </c>
      <c r="Z26" s="232">
        <v>896.49429334000001</v>
      </c>
      <c r="AA26" s="232">
        <v>889.52861602999997</v>
      </c>
      <c r="AB26" s="232">
        <v>899.26986126999998</v>
      </c>
      <c r="AC26" s="232">
        <v>916.53852791999998</v>
      </c>
      <c r="AD26" s="232">
        <v>969.36909304000005</v>
      </c>
      <c r="AE26" s="232">
        <v>980.66674466999996</v>
      </c>
      <c r="AF26" s="232">
        <v>978.46595990000003</v>
      </c>
      <c r="AG26" s="232">
        <v>938.21676618000004</v>
      </c>
      <c r="AH26" s="232">
        <v>927.43158800000003</v>
      </c>
      <c r="AI26" s="232">
        <v>921.56045280000001</v>
      </c>
      <c r="AJ26" s="232">
        <v>916.02435356000001</v>
      </c>
      <c r="AK26" s="232">
        <v>923.41555964999998</v>
      </c>
      <c r="AL26" s="232">
        <v>939.15506401000005</v>
      </c>
      <c r="AM26" s="232">
        <v>992.48286685000005</v>
      </c>
      <c r="AN26" s="232">
        <v>1002.9889676</v>
      </c>
      <c r="AO26" s="232">
        <v>999.91336658</v>
      </c>
      <c r="AP26" s="232">
        <v>959.00837229000001</v>
      </c>
      <c r="AQ26" s="232">
        <v>946.95513602000005</v>
      </c>
      <c r="AR26" s="232">
        <v>939.50596640000003</v>
      </c>
      <c r="AS26" s="232">
        <v>942.99906151000005</v>
      </c>
      <c r="AT26" s="232">
        <v>940.00437665000004</v>
      </c>
      <c r="AU26" s="232">
        <v>936.86010988999999</v>
      </c>
      <c r="AV26" s="232">
        <v>933.19100279999998</v>
      </c>
      <c r="AW26" s="232">
        <v>930.02901607000001</v>
      </c>
      <c r="AX26" s="232">
        <v>926.99889126999994</v>
      </c>
      <c r="AY26" s="232">
        <v>922.84732613999995</v>
      </c>
      <c r="AZ26" s="232">
        <v>921.02090186999999</v>
      </c>
      <c r="BA26" s="232">
        <v>920.26631621000001</v>
      </c>
      <c r="BB26" s="305">
        <v>921.17229999999995</v>
      </c>
      <c r="BC26" s="305">
        <v>922.11990000000003</v>
      </c>
      <c r="BD26" s="305">
        <v>923.69759999999997</v>
      </c>
      <c r="BE26" s="305">
        <v>926.86990000000003</v>
      </c>
      <c r="BF26" s="305">
        <v>928.98500000000001</v>
      </c>
      <c r="BG26" s="305">
        <v>931.00720000000001</v>
      </c>
      <c r="BH26" s="305">
        <v>932.26229999999998</v>
      </c>
      <c r="BI26" s="305">
        <v>934.60419999999999</v>
      </c>
      <c r="BJ26" s="305">
        <v>937.35879999999997</v>
      </c>
      <c r="BK26" s="305">
        <v>941.27059999999994</v>
      </c>
      <c r="BL26" s="305">
        <v>944.29200000000003</v>
      </c>
      <c r="BM26" s="305">
        <v>947.16750000000002</v>
      </c>
      <c r="BN26" s="305">
        <v>949.78629999999998</v>
      </c>
      <c r="BO26" s="305">
        <v>952.45330000000001</v>
      </c>
      <c r="BP26" s="305">
        <v>955.05769999999995</v>
      </c>
      <c r="BQ26" s="305">
        <v>957.56079999999997</v>
      </c>
      <c r="BR26" s="305">
        <v>960.06870000000004</v>
      </c>
      <c r="BS26" s="305">
        <v>962.54280000000006</v>
      </c>
      <c r="BT26" s="305">
        <v>964.98320000000001</v>
      </c>
      <c r="BU26" s="305">
        <v>967.38990000000001</v>
      </c>
      <c r="BV26" s="305">
        <v>969.7627</v>
      </c>
    </row>
    <row r="27" spans="1:74" ht="11.15" customHeight="1" x14ac:dyDescent="0.25">
      <c r="A27" s="148" t="s">
        <v>703</v>
      </c>
      <c r="B27" s="204" t="s">
        <v>465</v>
      </c>
      <c r="C27" s="232">
        <v>2262.7903196000002</v>
      </c>
      <c r="D27" s="232">
        <v>2264.0725293999999</v>
      </c>
      <c r="E27" s="232">
        <v>2266.5330542000002</v>
      </c>
      <c r="F27" s="232">
        <v>2270.4966801999999</v>
      </c>
      <c r="G27" s="232">
        <v>2275.0702457000002</v>
      </c>
      <c r="H27" s="232">
        <v>2280.5785366999999</v>
      </c>
      <c r="I27" s="232">
        <v>2290.6884349000002</v>
      </c>
      <c r="J27" s="232">
        <v>2295.3160158000001</v>
      </c>
      <c r="K27" s="232">
        <v>2298.1281607999999</v>
      </c>
      <c r="L27" s="232">
        <v>2293.3231322000001</v>
      </c>
      <c r="M27" s="232">
        <v>2296.8557092999999</v>
      </c>
      <c r="N27" s="232">
        <v>2302.9241542</v>
      </c>
      <c r="O27" s="232">
        <v>2318.5057895999998</v>
      </c>
      <c r="P27" s="232">
        <v>2324.4129779999998</v>
      </c>
      <c r="Q27" s="232">
        <v>2327.6230421999999</v>
      </c>
      <c r="R27" s="232">
        <v>2325.1900946000001</v>
      </c>
      <c r="S27" s="232">
        <v>2325.2153257999998</v>
      </c>
      <c r="T27" s="232">
        <v>2324.7528480999999</v>
      </c>
      <c r="U27" s="232">
        <v>2322.0615819999998</v>
      </c>
      <c r="V27" s="232">
        <v>2321.9294967000001</v>
      </c>
      <c r="W27" s="232">
        <v>2322.6155125</v>
      </c>
      <c r="X27" s="232">
        <v>2324.1335330000002</v>
      </c>
      <c r="Y27" s="232">
        <v>2326.4453232999999</v>
      </c>
      <c r="Z27" s="232">
        <v>2329.5647871000001</v>
      </c>
      <c r="AA27" s="232">
        <v>2306.7102116999999</v>
      </c>
      <c r="AB27" s="232">
        <v>2331.5313068999999</v>
      </c>
      <c r="AC27" s="232">
        <v>2377.2463600999999</v>
      </c>
      <c r="AD27" s="232">
        <v>2512.5671146999998</v>
      </c>
      <c r="AE27" s="232">
        <v>2548.5362762</v>
      </c>
      <c r="AF27" s="232">
        <v>2553.8655878999998</v>
      </c>
      <c r="AG27" s="232">
        <v>2488.8379902000001</v>
      </c>
      <c r="AH27" s="232">
        <v>2462.6753973999998</v>
      </c>
      <c r="AI27" s="232">
        <v>2435.6607496000001</v>
      </c>
      <c r="AJ27" s="232">
        <v>2359.4911646</v>
      </c>
      <c r="AK27" s="232">
        <v>2366.9995687999999</v>
      </c>
      <c r="AL27" s="232">
        <v>2409.8830800000001</v>
      </c>
      <c r="AM27" s="232">
        <v>2594.4862944000001</v>
      </c>
      <c r="AN27" s="232">
        <v>2628.3615722</v>
      </c>
      <c r="AO27" s="232">
        <v>2617.8535098000002</v>
      </c>
      <c r="AP27" s="232">
        <v>2481.3266490000001</v>
      </c>
      <c r="AQ27" s="232">
        <v>2443.2784996999999</v>
      </c>
      <c r="AR27" s="232">
        <v>2422.0736035999998</v>
      </c>
      <c r="AS27" s="232">
        <v>2443.0297568999999</v>
      </c>
      <c r="AT27" s="232">
        <v>2436.5230206000001</v>
      </c>
      <c r="AU27" s="232">
        <v>2427.8711905</v>
      </c>
      <c r="AV27" s="232">
        <v>2411.6544936</v>
      </c>
      <c r="AW27" s="232">
        <v>2402.7773062000001</v>
      </c>
      <c r="AX27" s="232">
        <v>2395.8198548999999</v>
      </c>
      <c r="AY27" s="232">
        <v>2392.5051177999999</v>
      </c>
      <c r="AZ27" s="232">
        <v>2388.0949056999998</v>
      </c>
      <c r="BA27" s="232">
        <v>2384.3121965999999</v>
      </c>
      <c r="BB27" s="305">
        <v>2377.7460000000001</v>
      </c>
      <c r="BC27" s="305">
        <v>2377.777</v>
      </c>
      <c r="BD27" s="305">
        <v>2380.9920000000002</v>
      </c>
      <c r="BE27" s="305">
        <v>2391.9229999999998</v>
      </c>
      <c r="BF27" s="305">
        <v>2398.1129999999998</v>
      </c>
      <c r="BG27" s="305">
        <v>2404.09</v>
      </c>
      <c r="BH27" s="305">
        <v>2408.3069999999998</v>
      </c>
      <c r="BI27" s="305">
        <v>2415.0230000000001</v>
      </c>
      <c r="BJ27" s="305">
        <v>2422.69</v>
      </c>
      <c r="BK27" s="305">
        <v>2433.3409999999999</v>
      </c>
      <c r="BL27" s="305">
        <v>2441.3829999999998</v>
      </c>
      <c r="BM27" s="305">
        <v>2448.85</v>
      </c>
      <c r="BN27" s="305">
        <v>2455.172</v>
      </c>
      <c r="BO27" s="305">
        <v>2461.9160000000002</v>
      </c>
      <c r="BP27" s="305">
        <v>2468.5100000000002</v>
      </c>
      <c r="BQ27" s="305">
        <v>2474.7629999999999</v>
      </c>
      <c r="BR27" s="305">
        <v>2481.2069999999999</v>
      </c>
      <c r="BS27" s="305">
        <v>2487.6469999999999</v>
      </c>
      <c r="BT27" s="305">
        <v>2494.0839999999998</v>
      </c>
      <c r="BU27" s="305">
        <v>2500.518</v>
      </c>
      <c r="BV27" s="305">
        <v>2506.9490000000001</v>
      </c>
    </row>
    <row r="28" spans="1:74" ht="11.15" customHeight="1" x14ac:dyDescent="0.25">
      <c r="A28" s="148" t="s">
        <v>704</v>
      </c>
      <c r="B28" s="204" t="s">
        <v>433</v>
      </c>
      <c r="C28" s="232">
        <v>2297.8450948999998</v>
      </c>
      <c r="D28" s="232">
        <v>2299.8935286999999</v>
      </c>
      <c r="E28" s="232">
        <v>2300.8304782</v>
      </c>
      <c r="F28" s="232">
        <v>2297.6979953</v>
      </c>
      <c r="G28" s="232">
        <v>2298.6304374000001</v>
      </c>
      <c r="H28" s="232">
        <v>2300.6698562000001</v>
      </c>
      <c r="I28" s="232">
        <v>2305.2621130000002</v>
      </c>
      <c r="J28" s="232">
        <v>2308.4310894999999</v>
      </c>
      <c r="K28" s="232">
        <v>2311.6226468</v>
      </c>
      <c r="L28" s="232">
        <v>2313.1139054999999</v>
      </c>
      <c r="M28" s="232">
        <v>2317.6427841999998</v>
      </c>
      <c r="N28" s="232">
        <v>2323.4864035000001</v>
      </c>
      <c r="O28" s="232">
        <v>2336.1787442999998</v>
      </c>
      <c r="P28" s="232">
        <v>2340.5013588000002</v>
      </c>
      <c r="Q28" s="232">
        <v>2341.9882280000002</v>
      </c>
      <c r="R28" s="232">
        <v>2334.93957</v>
      </c>
      <c r="S28" s="232">
        <v>2335.0297851</v>
      </c>
      <c r="T28" s="232">
        <v>2336.5590913000001</v>
      </c>
      <c r="U28" s="232">
        <v>2340.8382743000002</v>
      </c>
      <c r="V28" s="232">
        <v>2344.2626737000001</v>
      </c>
      <c r="W28" s="232">
        <v>2348.1430750999998</v>
      </c>
      <c r="X28" s="232">
        <v>2351.95307</v>
      </c>
      <c r="Y28" s="232">
        <v>2357.1402816999998</v>
      </c>
      <c r="Z28" s="232">
        <v>2363.1783018000001</v>
      </c>
      <c r="AA28" s="232">
        <v>2338.8682273999998</v>
      </c>
      <c r="AB28" s="232">
        <v>2370.0070412999999</v>
      </c>
      <c r="AC28" s="232">
        <v>2425.3958407</v>
      </c>
      <c r="AD28" s="232">
        <v>2591.8675671000001</v>
      </c>
      <c r="AE28" s="232">
        <v>2630.6316313000002</v>
      </c>
      <c r="AF28" s="232">
        <v>2628.5209749000001</v>
      </c>
      <c r="AG28" s="232">
        <v>2516.3532435000002</v>
      </c>
      <c r="AH28" s="232">
        <v>2484.3799116</v>
      </c>
      <c r="AI28" s="232">
        <v>2463.4186248999999</v>
      </c>
      <c r="AJ28" s="232">
        <v>2421.3866137</v>
      </c>
      <c r="AK28" s="232">
        <v>2446.5114945</v>
      </c>
      <c r="AL28" s="232">
        <v>2506.7104976000001</v>
      </c>
      <c r="AM28" s="232">
        <v>2723.7785073999999</v>
      </c>
      <c r="AN28" s="232">
        <v>2762.7795919</v>
      </c>
      <c r="AO28" s="232">
        <v>2745.5086354999999</v>
      </c>
      <c r="AP28" s="232">
        <v>2567.0801581999999</v>
      </c>
      <c r="AQ28" s="232">
        <v>2515.9292298999999</v>
      </c>
      <c r="AR28" s="232">
        <v>2487.1703705999998</v>
      </c>
      <c r="AS28" s="232">
        <v>2513.6184976999998</v>
      </c>
      <c r="AT28" s="232">
        <v>2505.0325886999999</v>
      </c>
      <c r="AU28" s="232">
        <v>2494.2275608999998</v>
      </c>
      <c r="AV28" s="232">
        <v>2476.4521549000001</v>
      </c>
      <c r="AW28" s="232">
        <v>2464.7723338000001</v>
      </c>
      <c r="AX28" s="232">
        <v>2454.4368381999998</v>
      </c>
      <c r="AY28" s="232">
        <v>2442.8079767999998</v>
      </c>
      <c r="AZ28" s="232">
        <v>2437.1394009000001</v>
      </c>
      <c r="BA28" s="232">
        <v>2434.7934190999999</v>
      </c>
      <c r="BB28" s="305">
        <v>2437.9250000000002</v>
      </c>
      <c r="BC28" s="305">
        <v>2440.6080000000002</v>
      </c>
      <c r="BD28" s="305">
        <v>2444.9969999999998</v>
      </c>
      <c r="BE28" s="305">
        <v>2453.6410000000001</v>
      </c>
      <c r="BF28" s="305">
        <v>2459.5309999999999</v>
      </c>
      <c r="BG28" s="305">
        <v>2465.2159999999999</v>
      </c>
      <c r="BH28" s="305">
        <v>2469.0210000000002</v>
      </c>
      <c r="BI28" s="305">
        <v>2475.5529999999999</v>
      </c>
      <c r="BJ28" s="305">
        <v>2483.1350000000002</v>
      </c>
      <c r="BK28" s="305">
        <v>2493.6680000000001</v>
      </c>
      <c r="BL28" s="305">
        <v>2501.9279999999999</v>
      </c>
      <c r="BM28" s="305">
        <v>2509.8139999999999</v>
      </c>
      <c r="BN28" s="305">
        <v>2517.0740000000001</v>
      </c>
      <c r="BO28" s="305">
        <v>2524.404</v>
      </c>
      <c r="BP28" s="305">
        <v>2531.5520000000001</v>
      </c>
      <c r="BQ28" s="305">
        <v>2538.4290000000001</v>
      </c>
      <c r="BR28" s="305">
        <v>2545.2750000000001</v>
      </c>
      <c r="BS28" s="305">
        <v>2552.0030000000002</v>
      </c>
      <c r="BT28" s="305">
        <v>2558.6129999999998</v>
      </c>
      <c r="BU28" s="305">
        <v>2565.105</v>
      </c>
      <c r="BV28" s="305">
        <v>2571.4789999999998</v>
      </c>
    </row>
    <row r="29" spans="1:74" ht="11.15" customHeight="1" x14ac:dyDescent="0.25">
      <c r="A29" s="148" t="s">
        <v>705</v>
      </c>
      <c r="B29" s="204" t="s">
        <v>434</v>
      </c>
      <c r="C29" s="232">
        <v>1074.3545168999999</v>
      </c>
      <c r="D29" s="232">
        <v>1074.1389577</v>
      </c>
      <c r="E29" s="232">
        <v>1074.424982</v>
      </c>
      <c r="F29" s="232">
        <v>1075.8329008000001</v>
      </c>
      <c r="G29" s="232">
        <v>1076.6568586000001</v>
      </c>
      <c r="H29" s="232">
        <v>1077.5171664</v>
      </c>
      <c r="I29" s="232">
        <v>1076.7922377</v>
      </c>
      <c r="J29" s="232">
        <v>1078.9414356</v>
      </c>
      <c r="K29" s="232">
        <v>1082.3431736</v>
      </c>
      <c r="L29" s="232">
        <v>1090.1329272</v>
      </c>
      <c r="M29" s="232">
        <v>1093.6881386</v>
      </c>
      <c r="N29" s="232">
        <v>1096.1442835</v>
      </c>
      <c r="O29" s="232">
        <v>1097.5328635999999</v>
      </c>
      <c r="P29" s="232">
        <v>1097.7672488999999</v>
      </c>
      <c r="Q29" s="232">
        <v>1096.8789414</v>
      </c>
      <c r="R29" s="232">
        <v>1090.4905102</v>
      </c>
      <c r="S29" s="232">
        <v>1090.6398899000001</v>
      </c>
      <c r="T29" s="232">
        <v>1092.9496497</v>
      </c>
      <c r="U29" s="232">
        <v>1101.5734083</v>
      </c>
      <c r="V29" s="232">
        <v>1105.0887144000001</v>
      </c>
      <c r="W29" s="232">
        <v>1107.6491865999999</v>
      </c>
      <c r="X29" s="232">
        <v>1107.3074376</v>
      </c>
      <c r="Y29" s="232">
        <v>1109.4187826</v>
      </c>
      <c r="Z29" s="232">
        <v>1112.0358344000001</v>
      </c>
      <c r="AA29" s="232">
        <v>1101.4239875000001</v>
      </c>
      <c r="AB29" s="232">
        <v>1115.3534064999999</v>
      </c>
      <c r="AC29" s="232">
        <v>1140.0894860000001</v>
      </c>
      <c r="AD29" s="232">
        <v>1218.0835846</v>
      </c>
      <c r="AE29" s="232">
        <v>1232.5944666</v>
      </c>
      <c r="AF29" s="232">
        <v>1226.0734904999999</v>
      </c>
      <c r="AG29" s="232">
        <v>1156.1271158</v>
      </c>
      <c r="AH29" s="232">
        <v>1139.3375787</v>
      </c>
      <c r="AI29" s="232">
        <v>1133.3113386</v>
      </c>
      <c r="AJ29" s="232">
        <v>1137.0032017999999</v>
      </c>
      <c r="AK29" s="232">
        <v>1153.2874515000001</v>
      </c>
      <c r="AL29" s="232">
        <v>1181.1188938</v>
      </c>
      <c r="AM29" s="232">
        <v>1265.4785615000001</v>
      </c>
      <c r="AN29" s="232">
        <v>1282.6686142999999</v>
      </c>
      <c r="AO29" s="232">
        <v>1277.6700848999999</v>
      </c>
      <c r="AP29" s="232">
        <v>1210.7615277</v>
      </c>
      <c r="AQ29" s="232">
        <v>1191.1769185999999</v>
      </c>
      <c r="AR29" s="232">
        <v>1179.1948118</v>
      </c>
      <c r="AS29" s="232">
        <v>1185.1014944000001</v>
      </c>
      <c r="AT29" s="232">
        <v>1180.6096768</v>
      </c>
      <c r="AU29" s="232">
        <v>1176.0056460999999</v>
      </c>
      <c r="AV29" s="232">
        <v>1170.4269102999999</v>
      </c>
      <c r="AW29" s="232">
        <v>1166.2453226</v>
      </c>
      <c r="AX29" s="232">
        <v>1162.598391</v>
      </c>
      <c r="AY29" s="232">
        <v>1158.9746728</v>
      </c>
      <c r="AZ29" s="232">
        <v>1156.7806353000001</v>
      </c>
      <c r="BA29" s="232">
        <v>1155.5048356</v>
      </c>
      <c r="BB29" s="305">
        <v>1155.08</v>
      </c>
      <c r="BC29" s="305">
        <v>1155.691</v>
      </c>
      <c r="BD29" s="305">
        <v>1157.271</v>
      </c>
      <c r="BE29" s="305">
        <v>1161.2670000000001</v>
      </c>
      <c r="BF29" s="305">
        <v>1163.6980000000001</v>
      </c>
      <c r="BG29" s="305">
        <v>1166.0129999999999</v>
      </c>
      <c r="BH29" s="305">
        <v>1167.1500000000001</v>
      </c>
      <c r="BI29" s="305">
        <v>1170.0260000000001</v>
      </c>
      <c r="BJ29" s="305">
        <v>1173.58</v>
      </c>
      <c r="BK29" s="305">
        <v>1178.92</v>
      </c>
      <c r="BL29" s="305">
        <v>1183.002</v>
      </c>
      <c r="BM29" s="305">
        <v>1186.932</v>
      </c>
      <c r="BN29" s="305">
        <v>1190.5709999999999</v>
      </c>
      <c r="BO29" s="305">
        <v>1194.3040000000001</v>
      </c>
      <c r="BP29" s="305">
        <v>1197.991</v>
      </c>
      <c r="BQ29" s="305">
        <v>1201.502</v>
      </c>
      <c r="BR29" s="305">
        <v>1205.193</v>
      </c>
      <c r="BS29" s="305">
        <v>1208.934</v>
      </c>
      <c r="BT29" s="305">
        <v>1212.7249999999999</v>
      </c>
      <c r="BU29" s="305">
        <v>1216.567</v>
      </c>
      <c r="BV29" s="305">
        <v>1220.4590000000001</v>
      </c>
    </row>
    <row r="30" spans="1:74" ht="11.15" customHeight="1" x14ac:dyDescent="0.25">
      <c r="A30" s="148" t="s">
        <v>706</v>
      </c>
      <c r="B30" s="204" t="s">
        <v>435</v>
      </c>
      <c r="C30" s="232">
        <v>3057.9642227999998</v>
      </c>
      <c r="D30" s="232">
        <v>3063.1645859</v>
      </c>
      <c r="E30" s="232">
        <v>3068.592897</v>
      </c>
      <c r="F30" s="232">
        <v>3071.3295413999999</v>
      </c>
      <c r="G30" s="232">
        <v>3079.4034597999998</v>
      </c>
      <c r="H30" s="232">
        <v>3089.8950374999999</v>
      </c>
      <c r="I30" s="232">
        <v>3107.4811123999998</v>
      </c>
      <c r="J30" s="232">
        <v>3119.3003798999998</v>
      </c>
      <c r="K30" s="232">
        <v>3130.0296782</v>
      </c>
      <c r="L30" s="232">
        <v>3134.1426747</v>
      </c>
      <c r="M30" s="232">
        <v>3146.8367836000002</v>
      </c>
      <c r="N30" s="232">
        <v>3162.5856724</v>
      </c>
      <c r="O30" s="232">
        <v>3192.5572683999999</v>
      </c>
      <c r="P30" s="232">
        <v>3206.0397717999999</v>
      </c>
      <c r="Q30" s="232">
        <v>3214.2011097</v>
      </c>
      <c r="R30" s="232">
        <v>3209.0446400000001</v>
      </c>
      <c r="S30" s="232">
        <v>3212.5611288</v>
      </c>
      <c r="T30" s="232">
        <v>3216.7539336999998</v>
      </c>
      <c r="U30" s="232">
        <v>3222.3169521</v>
      </c>
      <c r="V30" s="232">
        <v>3227.3419666</v>
      </c>
      <c r="W30" s="232">
        <v>3232.5228744999999</v>
      </c>
      <c r="X30" s="232">
        <v>3237.0647561999999</v>
      </c>
      <c r="Y30" s="232">
        <v>3243.1536403</v>
      </c>
      <c r="Z30" s="232">
        <v>3249.9946073000001</v>
      </c>
      <c r="AA30" s="232">
        <v>3224.2288776</v>
      </c>
      <c r="AB30" s="232">
        <v>3257.5930951</v>
      </c>
      <c r="AC30" s="232">
        <v>3316.7284801999999</v>
      </c>
      <c r="AD30" s="232">
        <v>3494.5201811000002</v>
      </c>
      <c r="AE30" s="232">
        <v>3535.5340400999999</v>
      </c>
      <c r="AF30" s="232">
        <v>3532.6552056</v>
      </c>
      <c r="AG30" s="232">
        <v>3414.3857017999999</v>
      </c>
      <c r="AH30" s="232">
        <v>3377.3449617000001</v>
      </c>
      <c r="AI30" s="232">
        <v>3350.0350097</v>
      </c>
      <c r="AJ30" s="232">
        <v>3279.5232688999999</v>
      </c>
      <c r="AK30" s="232">
        <v>3311.3743258</v>
      </c>
      <c r="AL30" s="232">
        <v>3392.6556034</v>
      </c>
      <c r="AM30" s="232">
        <v>3688.6290844999999</v>
      </c>
      <c r="AN30" s="232">
        <v>3744.8243167999999</v>
      </c>
      <c r="AO30" s="232">
        <v>3726.5032829000002</v>
      </c>
      <c r="AP30" s="232">
        <v>3495.5169881000002</v>
      </c>
      <c r="AQ30" s="232">
        <v>3431.7751678999998</v>
      </c>
      <c r="AR30" s="232">
        <v>3397.1288273999999</v>
      </c>
      <c r="AS30" s="232">
        <v>3430.7699730999998</v>
      </c>
      <c r="AT30" s="232">
        <v>3424.9205874999998</v>
      </c>
      <c r="AU30" s="232">
        <v>3418.7726769999999</v>
      </c>
      <c r="AV30" s="232">
        <v>3413.7243057000001</v>
      </c>
      <c r="AW30" s="232">
        <v>3405.9307973999998</v>
      </c>
      <c r="AX30" s="232">
        <v>3396.7902161000002</v>
      </c>
      <c r="AY30" s="232">
        <v>3379.4902483999999</v>
      </c>
      <c r="AZ30" s="232">
        <v>3372.7647565000002</v>
      </c>
      <c r="BA30" s="232">
        <v>3369.8014268000002</v>
      </c>
      <c r="BB30" s="305">
        <v>3371.913</v>
      </c>
      <c r="BC30" s="305">
        <v>3375.489</v>
      </c>
      <c r="BD30" s="305">
        <v>3381.8440000000001</v>
      </c>
      <c r="BE30" s="305">
        <v>3395.0349999999999</v>
      </c>
      <c r="BF30" s="305">
        <v>3403.9009999999998</v>
      </c>
      <c r="BG30" s="305">
        <v>3412.5010000000002</v>
      </c>
      <c r="BH30" s="305">
        <v>3418.0639999999999</v>
      </c>
      <c r="BI30" s="305">
        <v>3428.2109999999998</v>
      </c>
      <c r="BJ30" s="305">
        <v>3440.17</v>
      </c>
      <c r="BK30" s="305">
        <v>3457.1840000000002</v>
      </c>
      <c r="BL30" s="305">
        <v>3470.337</v>
      </c>
      <c r="BM30" s="305">
        <v>3482.87</v>
      </c>
      <c r="BN30" s="305">
        <v>3494.19</v>
      </c>
      <c r="BO30" s="305">
        <v>3505.93</v>
      </c>
      <c r="BP30" s="305">
        <v>3517.4960000000001</v>
      </c>
      <c r="BQ30" s="305">
        <v>3528.8389999999999</v>
      </c>
      <c r="BR30" s="305">
        <v>3540.0949999999998</v>
      </c>
      <c r="BS30" s="305">
        <v>3551.2150000000001</v>
      </c>
      <c r="BT30" s="305">
        <v>3562.1970000000001</v>
      </c>
      <c r="BU30" s="305">
        <v>3573.0439999999999</v>
      </c>
      <c r="BV30" s="305">
        <v>3583.7530000000002</v>
      </c>
    </row>
    <row r="31" spans="1:74" ht="11.15" customHeight="1" x14ac:dyDescent="0.25">
      <c r="A31" s="148" t="s">
        <v>707</v>
      </c>
      <c r="B31" s="204" t="s">
        <v>436</v>
      </c>
      <c r="C31" s="232">
        <v>844.10567882999999</v>
      </c>
      <c r="D31" s="232">
        <v>847.57880422999995</v>
      </c>
      <c r="E31" s="232">
        <v>850.68461301000002</v>
      </c>
      <c r="F31" s="232">
        <v>853.06788462999998</v>
      </c>
      <c r="G31" s="232">
        <v>855.70547555999997</v>
      </c>
      <c r="H31" s="232">
        <v>858.24216527999999</v>
      </c>
      <c r="I31" s="232">
        <v>861.14394708999998</v>
      </c>
      <c r="J31" s="232">
        <v>863.12933937000003</v>
      </c>
      <c r="K31" s="232">
        <v>864.66433543999995</v>
      </c>
      <c r="L31" s="232">
        <v>864.51211229</v>
      </c>
      <c r="M31" s="232">
        <v>866.07393320000006</v>
      </c>
      <c r="N31" s="232">
        <v>868.11297515000001</v>
      </c>
      <c r="O31" s="232">
        <v>873.20246557999997</v>
      </c>
      <c r="P31" s="232">
        <v>874.26602906999995</v>
      </c>
      <c r="Q31" s="232">
        <v>873.87689304000003</v>
      </c>
      <c r="R31" s="232">
        <v>869.05908437000005</v>
      </c>
      <c r="S31" s="232">
        <v>867.99652916000002</v>
      </c>
      <c r="T31" s="232">
        <v>867.71325428</v>
      </c>
      <c r="U31" s="232">
        <v>869.06727307999995</v>
      </c>
      <c r="V31" s="232">
        <v>869.69904885000005</v>
      </c>
      <c r="W31" s="232">
        <v>870.46659493000004</v>
      </c>
      <c r="X31" s="232">
        <v>870.96029065000005</v>
      </c>
      <c r="Y31" s="232">
        <v>872.30659287000003</v>
      </c>
      <c r="Z31" s="232">
        <v>874.09588092000001</v>
      </c>
      <c r="AA31" s="232">
        <v>864.77342223999995</v>
      </c>
      <c r="AB31" s="232">
        <v>876.11473136999996</v>
      </c>
      <c r="AC31" s="232">
        <v>896.56507574</v>
      </c>
      <c r="AD31" s="232">
        <v>960.11335905999999</v>
      </c>
      <c r="AE31" s="232">
        <v>973.29009616999997</v>
      </c>
      <c r="AF31" s="232">
        <v>970.08419076999996</v>
      </c>
      <c r="AG31" s="232">
        <v>921.41204467</v>
      </c>
      <c r="AH31" s="232">
        <v>907.25355287000002</v>
      </c>
      <c r="AI31" s="232">
        <v>898.52511719999995</v>
      </c>
      <c r="AJ31" s="232">
        <v>882.37251053</v>
      </c>
      <c r="AK31" s="232">
        <v>894.14485743</v>
      </c>
      <c r="AL31" s="232">
        <v>920.98793078999995</v>
      </c>
      <c r="AM31" s="232">
        <v>1016.1274296</v>
      </c>
      <c r="AN31" s="232">
        <v>1033.1926816</v>
      </c>
      <c r="AO31" s="232">
        <v>1025.4093858000001</v>
      </c>
      <c r="AP31" s="232">
        <v>945.77518031</v>
      </c>
      <c r="AQ31" s="232">
        <v>923.54656024999997</v>
      </c>
      <c r="AR31" s="232">
        <v>911.72116377999998</v>
      </c>
      <c r="AS31" s="232">
        <v>924.64654944999995</v>
      </c>
      <c r="AT31" s="232">
        <v>922.86693122999998</v>
      </c>
      <c r="AU31" s="232">
        <v>920.72986766999998</v>
      </c>
      <c r="AV31" s="232">
        <v>918.14479633999997</v>
      </c>
      <c r="AW31" s="232">
        <v>915.36076394999998</v>
      </c>
      <c r="AX31" s="232">
        <v>912.28720807000002</v>
      </c>
      <c r="AY31" s="232">
        <v>907.00379759999998</v>
      </c>
      <c r="AZ31" s="232">
        <v>904.79144302999998</v>
      </c>
      <c r="BA31" s="232">
        <v>903.72981327000002</v>
      </c>
      <c r="BB31" s="305">
        <v>904.57860000000005</v>
      </c>
      <c r="BC31" s="305">
        <v>905.24869999999999</v>
      </c>
      <c r="BD31" s="305">
        <v>906.49969999999996</v>
      </c>
      <c r="BE31" s="305">
        <v>909.15440000000001</v>
      </c>
      <c r="BF31" s="305">
        <v>910.9502</v>
      </c>
      <c r="BG31" s="305">
        <v>912.71</v>
      </c>
      <c r="BH31" s="305">
        <v>913.66809999999998</v>
      </c>
      <c r="BI31" s="305">
        <v>915.92989999999998</v>
      </c>
      <c r="BJ31" s="305">
        <v>918.72990000000004</v>
      </c>
      <c r="BK31" s="305">
        <v>923.03229999999996</v>
      </c>
      <c r="BL31" s="305">
        <v>926.18529999999998</v>
      </c>
      <c r="BM31" s="305">
        <v>929.15329999999994</v>
      </c>
      <c r="BN31" s="305">
        <v>931.82640000000004</v>
      </c>
      <c r="BO31" s="305">
        <v>934.50649999999996</v>
      </c>
      <c r="BP31" s="305">
        <v>937.08389999999997</v>
      </c>
      <c r="BQ31" s="305">
        <v>939.47799999999995</v>
      </c>
      <c r="BR31" s="305">
        <v>941.91039999999998</v>
      </c>
      <c r="BS31" s="305">
        <v>944.30060000000003</v>
      </c>
      <c r="BT31" s="305">
        <v>946.64859999999999</v>
      </c>
      <c r="BU31" s="305">
        <v>948.95429999999999</v>
      </c>
      <c r="BV31" s="305">
        <v>951.21780000000001</v>
      </c>
    </row>
    <row r="32" spans="1:74" ht="11.15" customHeight="1" x14ac:dyDescent="0.25">
      <c r="A32" s="148" t="s">
        <v>708</v>
      </c>
      <c r="B32" s="204" t="s">
        <v>437</v>
      </c>
      <c r="C32" s="232">
        <v>1904.2404696000001</v>
      </c>
      <c r="D32" s="232">
        <v>1910.0911226999999</v>
      </c>
      <c r="E32" s="232">
        <v>1914.6222224999999</v>
      </c>
      <c r="F32" s="232">
        <v>1914.6858738999999</v>
      </c>
      <c r="G32" s="232">
        <v>1918.9387887</v>
      </c>
      <c r="H32" s="232">
        <v>1924.2330715000001</v>
      </c>
      <c r="I32" s="232">
        <v>1932.7159793999999</v>
      </c>
      <c r="J32" s="232">
        <v>1938.4825559000001</v>
      </c>
      <c r="K32" s="232">
        <v>1943.6800578</v>
      </c>
      <c r="L32" s="232">
        <v>1947.0610184</v>
      </c>
      <c r="M32" s="232">
        <v>1952.0559714000001</v>
      </c>
      <c r="N32" s="232">
        <v>1957.4174499999999</v>
      </c>
      <c r="O32" s="232">
        <v>1967.6283301000001</v>
      </c>
      <c r="P32" s="232">
        <v>1970.3607030999999</v>
      </c>
      <c r="Q32" s="232">
        <v>1970.0974449</v>
      </c>
      <c r="R32" s="232">
        <v>1959.9788673</v>
      </c>
      <c r="S32" s="232">
        <v>1958.8691127</v>
      </c>
      <c r="T32" s="232">
        <v>1959.9084929000001</v>
      </c>
      <c r="U32" s="232">
        <v>1966.0682701000001</v>
      </c>
      <c r="V32" s="232">
        <v>1969.1774734000001</v>
      </c>
      <c r="W32" s="232">
        <v>1972.2073651000001</v>
      </c>
      <c r="X32" s="232">
        <v>1977.1994933000001</v>
      </c>
      <c r="Y32" s="232">
        <v>1978.5396003999999</v>
      </c>
      <c r="Z32" s="232">
        <v>1978.2692348</v>
      </c>
      <c r="AA32" s="232">
        <v>1950.6045097000001</v>
      </c>
      <c r="AB32" s="232">
        <v>1966.4511133999999</v>
      </c>
      <c r="AC32" s="232">
        <v>2000.0251591000001</v>
      </c>
      <c r="AD32" s="232">
        <v>2112.2141918000002</v>
      </c>
      <c r="AE32" s="232">
        <v>2135.5774631999998</v>
      </c>
      <c r="AF32" s="232">
        <v>2131.0025181000001</v>
      </c>
      <c r="AG32" s="232">
        <v>2051.4702335000002</v>
      </c>
      <c r="AH32" s="232">
        <v>2026.2831979</v>
      </c>
      <c r="AI32" s="232">
        <v>2008.4222883</v>
      </c>
      <c r="AJ32" s="232">
        <v>1967.3534365999999</v>
      </c>
      <c r="AK32" s="232">
        <v>1987.0453299999999</v>
      </c>
      <c r="AL32" s="232">
        <v>2036.9639004000001</v>
      </c>
      <c r="AM32" s="232">
        <v>2216.7652244999999</v>
      </c>
      <c r="AN32" s="232">
        <v>2252.3950912999999</v>
      </c>
      <c r="AO32" s="232">
        <v>2243.5095775</v>
      </c>
      <c r="AP32" s="232">
        <v>2108.1038217999999</v>
      </c>
      <c r="AQ32" s="232">
        <v>2071.6911928</v>
      </c>
      <c r="AR32" s="232">
        <v>2052.2668293000002</v>
      </c>
      <c r="AS32" s="232">
        <v>2071.9059470000002</v>
      </c>
      <c r="AT32" s="232">
        <v>2069.9017026000001</v>
      </c>
      <c r="AU32" s="232">
        <v>2068.3293118000001</v>
      </c>
      <c r="AV32" s="232">
        <v>2069.5056982000001</v>
      </c>
      <c r="AW32" s="232">
        <v>2067.0593220000001</v>
      </c>
      <c r="AX32" s="232">
        <v>2063.3071067999999</v>
      </c>
      <c r="AY32" s="232">
        <v>2053.3227542</v>
      </c>
      <c r="AZ32" s="232">
        <v>2050.6535847999999</v>
      </c>
      <c r="BA32" s="232">
        <v>2050.3733003000002</v>
      </c>
      <c r="BB32" s="305">
        <v>2053.7289999999998</v>
      </c>
      <c r="BC32" s="305">
        <v>2057.2910000000002</v>
      </c>
      <c r="BD32" s="305">
        <v>2062.3069999999998</v>
      </c>
      <c r="BE32" s="305">
        <v>2070.9859999999999</v>
      </c>
      <c r="BF32" s="305">
        <v>2077.2530000000002</v>
      </c>
      <c r="BG32" s="305">
        <v>2083.317</v>
      </c>
      <c r="BH32" s="305">
        <v>2087.4679999999998</v>
      </c>
      <c r="BI32" s="305">
        <v>2094.4079999999999</v>
      </c>
      <c r="BJ32" s="305">
        <v>2102.4279999999999</v>
      </c>
      <c r="BK32" s="305">
        <v>2113.4229999999998</v>
      </c>
      <c r="BL32" s="305">
        <v>2122.1779999999999</v>
      </c>
      <c r="BM32" s="305">
        <v>2130.5889999999999</v>
      </c>
      <c r="BN32" s="305">
        <v>2138.5770000000002</v>
      </c>
      <c r="BO32" s="305">
        <v>2146.36</v>
      </c>
      <c r="BP32" s="305">
        <v>2153.86</v>
      </c>
      <c r="BQ32" s="305">
        <v>2160.5909999999999</v>
      </c>
      <c r="BR32" s="305">
        <v>2167.8879999999999</v>
      </c>
      <c r="BS32" s="305">
        <v>2175.2649999999999</v>
      </c>
      <c r="BT32" s="305">
        <v>2182.721</v>
      </c>
      <c r="BU32" s="305">
        <v>2190.259</v>
      </c>
      <c r="BV32" s="305">
        <v>2197.8760000000002</v>
      </c>
    </row>
    <row r="33" spans="1:74" s="160" customFormat="1" ht="11.15" customHeight="1" x14ac:dyDescent="0.25">
      <c r="A33" s="148" t="s">
        <v>709</v>
      </c>
      <c r="B33" s="204" t="s">
        <v>438</v>
      </c>
      <c r="C33" s="232">
        <v>1110.1137728000001</v>
      </c>
      <c r="D33" s="232">
        <v>1118.2159154999999</v>
      </c>
      <c r="E33" s="232">
        <v>1124.8256167</v>
      </c>
      <c r="F33" s="232">
        <v>1127.8502165</v>
      </c>
      <c r="G33" s="232">
        <v>1133.0445298</v>
      </c>
      <c r="H33" s="232">
        <v>1138.3158966999999</v>
      </c>
      <c r="I33" s="232">
        <v>1145.0528641999999</v>
      </c>
      <c r="J33" s="232">
        <v>1149.4369279</v>
      </c>
      <c r="K33" s="232">
        <v>1152.8566349</v>
      </c>
      <c r="L33" s="232">
        <v>1153.3840068</v>
      </c>
      <c r="M33" s="232">
        <v>1156.3209841</v>
      </c>
      <c r="N33" s="232">
        <v>1159.7395884</v>
      </c>
      <c r="O33" s="232">
        <v>1167.0982037000001</v>
      </c>
      <c r="P33" s="232">
        <v>1168.8862741</v>
      </c>
      <c r="Q33" s="232">
        <v>1168.5621834000001</v>
      </c>
      <c r="R33" s="232">
        <v>1160.9766107999999</v>
      </c>
      <c r="S33" s="232">
        <v>1160.2901890000001</v>
      </c>
      <c r="T33" s="232">
        <v>1161.3535970999999</v>
      </c>
      <c r="U33" s="232">
        <v>1166.5013080000001</v>
      </c>
      <c r="V33" s="232">
        <v>1169.3135209</v>
      </c>
      <c r="W33" s="232">
        <v>1172.1247089000001</v>
      </c>
      <c r="X33" s="232">
        <v>1173.3985574999999</v>
      </c>
      <c r="Y33" s="232">
        <v>1177.3599314000001</v>
      </c>
      <c r="Z33" s="232">
        <v>1182.4725160999999</v>
      </c>
      <c r="AA33" s="232">
        <v>1176.0998728</v>
      </c>
      <c r="AB33" s="232">
        <v>1192.9922084</v>
      </c>
      <c r="AC33" s="232">
        <v>1220.5130841</v>
      </c>
      <c r="AD33" s="232">
        <v>1299.2267308999999</v>
      </c>
      <c r="AE33" s="232">
        <v>1317.5815135</v>
      </c>
      <c r="AF33" s="232">
        <v>1316.1416629</v>
      </c>
      <c r="AG33" s="232">
        <v>1259.8245618999999</v>
      </c>
      <c r="AH33" s="232">
        <v>1245.1074080000001</v>
      </c>
      <c r="AI33" s="232">
        <v>1236.9075838000001</v>
      </c>
      <c r="AJ33" s="232">
        <v>1222.5558246000001</v>
      </c>
      <c r="AK33" s="232">
        <v>1236.8926085000001</v>
      </c>
      <c r="AL33" s="232">
        <v>1267.2486709</v>
      </c>
      <c r="AM33" s="232">
        <v>1370.4625767</v>
      </c>
      <c r="AN33" s="232">
        <v>1390.2282720000001</v>
      </c>
      <c r="AO33" s="232">
        <v>1383.3843220000001</v>
      </c>
      <c r="AP33" s="232">
        <v>1300.0197178999999</v>
      </c>
      <c r="AQ33" s="232">
        <v>1277.3897336</v>
      </c>
      <c r="AR33" s="232">
        <v>1265.5833605</v>
      </c>
      <c r="AS33" s="232">
        <v>1280.2474368000001</v>
      </c>
      <c r="AT33" s="232">
        <v>1278.3531573</v>
      </c>
      <c r="AU33" s="232">
        <v>1275.5473602</v>
      </c>
      <c r="AV33" s="232">
        <v>1270.6748245000001</v>
      </c>
      <c r="AW33" s="232">
        <v>1266.9124079999999</v>
      </c>
      <c r="AX33" s="232">
        <v>1263.1048897000001</v>
      </c>
      <c r="AY33" s="232">
        <v>1257.1810496000001</v>
      </c>
      <c r="AZ33" s="232">
        <v>1254.8367427000001</v>
      </c>
      <c r="BA33" s="232">
        <v>1254.0007488000001</v>
      </c>
      <c r="BB33" s="305">
        <v>1255.5260000000001</v>
      </c>
      <c r="BC33" s="305">
        <v>1257.067</v>
      </c>
      <c r="BD33" s="305">
        <v>1259.4770000000001</v>
      </c>
      <c r="BE33" s="305">
        <v>1263.837</v>
      </c>
      <c r="BF33" s="305">
        <v>1267.174</v>
      </c>
      <c r="BG33" s="305">
        <v>1270.569</v>
      </c>
      <c r="BH33" s="305">
        <v>1273.423</v>
      </c>
      <c r="BI33" s="305">
        <v>1277.3810000000001</v>
      </c>
      <c r="BJ33" s="305">
        <v>1281.846</v>
      </c>
      <c r="BK33" s="305">
        <v>1287.4269999999999</v>
      </c>
      <c r="BL33" s="305">
        <v>1292.4449999999999</v>
      </c>
      <c r="BM33" s="305">
        <v>1297.511</v>
      </c>
      <c r="BN33" s="305">
        <v>1302.9380000000001</v>
      </c>
      <c r="BO33" s="305">
        <v>1307.865</v>
      </c>
      <c r="BP33" s="305">
        <v>1312.606</v>
      </c>
      <c r="BQ33" s="305">
        <v>1316.8869999999999</v>
      </c>
      <c r="BR33" s="305">
        <v>1321.4580000000001</v>
      </c>
      <c r="BS33" s="305">
        <v>1326.046</v>
      </c>
      <c r="BT33" s="305">
        <v>1330.6510000000001</v>
      </c>
      <c r="BU33" s="305">
        <v>1335.2729999999999</v>
      </c>
      <c r="BV33" s="305">
        <v>1339.912</v>
      </c>
    </row>
    <row r="34" spans="1:74" s="160" customFormat="1" ht="11.15" customHeight="1" x14ac:dyDescent="0.25">
      <c r="A34" s="148" t="s">
        <v>710</v>
      </c>
      <c r="B34" s="204" t="s">
        <v>439</v>
      </c>
      <c r="C34" s="232">
        <v>2675.4214889999998</v>
      </c>
      <c r="D34" s="232">
        <v>2678.2639404000001</v>
      </c>
      <c r="E34" s="232">
        <v>2682.4831763000002</v>
      </c>
      <c r="F34" s="232">
        <v>2687.9251027</v>
      </c>
      <c r="G34" s="232">
        <v>2695.0134782</v>
      </c>
      <c r="H34" s="232">
        <v>2703.5942089</v>
      </c>
      <c r="I34" s="232">
        <v>2717.4297624999999</v>
      </c>
      <c r="J34" s="232">
        <v>2726.1733525</v>
      </c>
      <c r="K34" s="232">
        <v>2733.5874466999999</v>
      </c>
      <c r="L34" s="232">
        <v>2733.4682299000001</v>
      </c>
      <c r="M34" s="232">
        <v>2742.8761937999998</v>
      </c>
      <c r="N34" s="232">
        <v>2755.6075233000001</v>
      </c>
      <c r="O34" s="232">
        <v>2781.6196275000002</v>
      </c>
      <c r="P34" s="232">
        <v>2793.5296311000002</v>
      </c>
      <c r="Q34" s="232">
        <v>2801.2949432</v>
      </c>
      <c r="R34" s="232">
        <v>2799.3616204</v>
      </c>
      <c r="S34" s="232">
        <v>2803.0030072</v>
      </c>
      <c r="T34" s="232">
        <v>2806.6651602000002</v>
      </c>
      <c r="U34" s="232">
        <v>2808.1262505999998</v>
      </c>
      <c r="V34" s="232">
        <v>2813.4963075000001</v>
      </c>
      <c r="W34" s="232">
        <v>2820.5535021999999</v>
      </c>
      <c r="X34" s="232">
        <v>2831.4498705999999</v>
      </c>
      <c r="Y34" s="232">
        <v>2840.2673138</v>
      </c>
      <c r="Z34" s="232">
        <v>2849.1578678999999</v>
      </c>
      <c r="AA34" s="232">
        <v>2831.6553115000002</v>
      </c>
      <c r="AB34" s="232">
        <v>2860.5417530999998</v>
      </c>
      <c r="AC34" s="232">
        <v>2909.3509712</v>
      </c>
      <c r="AD34" s="232">
        <v>3037.0496776</v>
      </c>
      <c r="AE34" s="232">
        <v>3081.4794155</v>
      </c>
      <c r="AF34" s="232">
        <v>3101.6068964999999</v>
      </c>
      <c r="AG34" s="232">
        <v>3072.8704570999998</v>
      </c>
      <c r="AH34" s="232">
        <v>3062.8146717999998</v>
      </c>
      <c r="AI34" s="232">
        <v>3046.8778771000002</v>
      </c>
      <c r="AJ34" s="232">
        <v>2967.0036728999999</v>
      </c>
      <c r="AK34" s="232">
        <v>2982.8471595999999</v>
      </c>
      <c r="AL34" s="232">
        <v>3036.3519371000002</v>
      </c>
      <c r="AM34" s="232">
        <v>3244.8537713000001</v>
      </c>
      <c r="AN34" s="232">
        <v>3285.6793057999998</v>
      </c>
      <c r="AO34" s="232">
        <v>3276.1643064999998</v>
      </c>
      <c r="AP34" s="232">
        <v>3124.9337684000002</v>
      </c>
      <c r="AQ34" s="232">
        <v>3083.2689552000002</v>
      </c>
      <c r="AR34" s="232">
        <v>3059.7948620000002</v>
      </c>
      <c r="AS34" s="232">
        <v>3081.1887646999999</v>
      </c>
      <c r="AT34" s="232">
        <v>3074.0881543999999</v>
      </c>
      <c r="AU34" s="232">
        <v>3065.1703072</v>
      </c>
      <c r="AV34" s="232">
        <v>3052.7936442999999</v>
      </c>
      <c r="AW34" s="232">
        <v>3041.4725072000001</v>
      </c>
      <c r="AX34" s="232">
        <v>3029.5653170999999</v>
      </c>
      <c r="AY34" s="232">
        <v>3010.5259688000001</v>
      </c>
      <c r="AZ34" s="232">
        <v>3002.356252</v>
      </c>
      <c r="BA34" s="232">
        <v>2998.5100613</v>
      </c>
      <c r="BB34" s="305">
        <v>3002.2539999999999</v>
      </c>
      <c r="BC34" s="305">
        <v>3004.605</v>
      </c>
      <c r="BD34" s="305">
        <v>3008.8290000000002</v>
      </c>
      <c r="BE34" s="305">
        <v>3016.971</v>
      </c>
      <c r="BF34" s="305">
        <v>3023.41</v>
      </c>
      <c r="BG34" s="305">
        <v>3030.1889999999999</v>
      </c>
      <c r="BH34" s="305">
        <v>3036.4450000000002</v>
      </c>
      <c r="BI34" s="305">
        <v>3044.5529999999999</v>
      </c>
      <c r="BJ34" s="305">
        <v>3053.6489999999999</v>
      </c>
      <c r="BK34" s="305">
        <v>3065.0729999999999</v>
      </c>
      <c r="BL34" s="305">
        <v>3075.14</v>
      </c>
      <c r="BM34" s="305">
        <v>3085.19</v>
      </c>
      <c r="BN34" s="305">
        <v>3095.9450000000002</v>
      </c>
      <c r="BO34" s="305">
        <v>3105.4189999999999</v>
      </c>
      <c r="BP34" s="305">
        <v>3114.3359999999998</v>
      </c>
      <c r="BQ34" s="305">
        <v>3121.9459999999999</v>
      </c>
      <c r="BR34" s="305">
        <v>3130.308</v>
      </c>
      <c r="BS34" s="305">
        <v>3138.674</v>
      </c>
      <c r="BT34" s="305">
        <v>3147.0430000000001</v>
      </c>
      <c r="BU34" s="305">
        <v>3155.415</v>
      </c>
      <c r="BV34" s="305">
        <v>3163.7910000000002</v>
      </c>
    </row>
    <row r="35" spans="1:74" s="160" customFormat="1" ht="11.15" customHeight="1" x14ac:dyDescent="0.25">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318"/>
      <c r="BC35" s="318"/>
      <c r="BD35" s="318"/>
      <c r="BE35" s="318"/>
      <c r="BF35" s="318"/>
      <c r="BG35" s="318"/>
      <c r="BH35" s="318"/>
      <c r="BI35" s="318"/>
      <c r="BJ35" s="318"/>
      <c r="BK35" s="318"/>
      <c r="BL35" s="318"/>
      <c r="BM35" s="318"/>
      <c r="BN35" s="318"/>
      <c r="BO35" s="318"/>
      <c r="BP35" s="318"/>
      <c r="BQ35" s="318"/>
      <c r="BR35" s="318"/>
      <c r="BS35" s="318"/>
      <c r="BT35" s="318"/>
      <c r="BU35" s="318"/>
      <c r="BV35" s="318"/>
    </row>
    <row r="36" spans="1:74" s="160" customFormat="1" ht="11.15" customHeight="1" x14ac:dyDescent="0.25">
      <c r="A36" s="148" t="s">
        <v>711</v>
      </c>
      <c r="B36" s="204" t="s">
        <v>432</v>
      </c>
      <c r="C36" s="232">
        <v>5977.3280316</v>
      </c>
      <c r="D36" s="232">
        <v>5982.7424972999997</v>
      </c>
      <c r="E36" s="232">
        <v>5987.6366918000003</v>
      </c>
      <c r="F36" s="232">
        <v>5991.7387361999999</v>
      </c>
      <c r="G36" s="232">
        <v>5995.1701005000004</v>
      </c>
      <c r="H36" s="232">
        <v>5998.1505914999998</v>
      </c>
      <c r="I36" s="232">
        <v>6000.8834084999999</v>
      </c>
      <c r="J36" s="232">
        <v>6003.5053190999997</v>
      </c>
      <c r="K36" s="232">
        <v>6006.1364829000004</v>
      </c>
      <c r="L36" s="232">
        <v>6008.8542688999996</v>
      </c>
      <c r="M36" s="232">
        <v>6011.5648817000001</v>
      </c>
      <c r="N36" s="232">
        <v>6014.1317353000004</v>
      </c>
      <c r="O36" s="232">
        <v>6016.5120858999999</v>
      </c>
      <c r="P36" s="232">
        <v>6019.0385591000004</v>
      </c>
      <c r="Q36" s="232">
        <v>6022.1376228999998</v>
      </c>
      <c r="R36" s="232">
        <v>6026.0433429000004</v>
      </c>
      <c r="S36" s="232">
        <v>6030.2201750000004</v>
      </c>
      <c r="T36" s="232">
        <v>6033.9401725999996</v>
      </c>
      <c r="U36" s="232">
        <v>6036.8382173999998</v>
      </c>
      <c r="V36" s="232">
        <v>6040.0005037000001</v>
      </c>
      <c r="W36" s="232">
        <v>6044.8760537999997</v>
      </c>
      <c r="X36" s="232">
        <v>6051.8617942000001</v>
      </c>
      <c r="Y36" s="232">
        <v>6057.1462669000002</v>
      </c>
      <c r="Z36" s="232">
        <v>6055.8659178999997</v>
      </c>
      <c r="AA36" s="232">
        <v>6045.2035488000001</v>
      </c>
      <c r="AB36" s="232">
        <v>6030.5273832000003</v>
      </c>
      <c r="AC36" s="232">
        <v>6019.2520000000004</v>
      </c>
      <c r="AD36" s="232">
        <v>6016.8210442999998</v>
      </c>
      <c r="AE36" s="232">
        <v>6020.7944250999999</v>
      </c>
      <c r="AF36" s="232">
        <v>6026.7611170999999</v>
      </c>
      <c r="AG36" s="232">
        <v>6031.1827959000002</v>
      </c>
      <c r="AH36" s="232">
        <v>6034.011939</v>
      </c>
      <c r="AI36" s="232">
        <v>6036.0737241999996</v>
      </c>
      <c r="AJ36" s="232">
        <v>6038.0940796000004</v>
      </c>
      <c r="AK36" s="232">
        <v>6040.4019331</v>
      </c>
      <c r="AL36" s="232">
        <v>6043.2269629000002</v>
      </c>
      <c r="AM36" s="232">
        <v>6046.6997361000003</v>
      </c>
      <c r="AN36" s="232">
        <v>6050.5543765000002</v>
      </c>
      <c r="AO36" s="232">
        <v>6054.4258970999999</v>
      </c>
      <c r="AP36" s="232">
        <v>6057.8936230999998</v>
      </c>
      <c r="AQ36" s="232">
        <v>6060.3141279000001</v>
      </c>
      <c r="AR36" s="232">
        <v>6060.9882974000002</v>
      </c>
      <c r="AS36" s="232">
        <v>6059.6479159999999</v>
      </c>
      <c r="AT36" s="232">
        <v>6057.7483634999999</v>
      </c>
      <c r="AU36" s="232">
        <v>6057.1759181999996</v>
      </c>
      <c r="AV36" s="232">
        <v>6059.2632338000003</v>
      </c>
      <c r="AW36" s="232">
        <v>6063.1284646000004</v>
      </c>
      <c r="AX36" s="232">
        <v>6067.3361398999996</v>
      </c>
      <c r="AY36" s="232">
        <v>6070.7660290000003</v>
      </c>
      <c r="AZ36" s="232">
        <v>6073.5588596999996</v>
      </c>
      <c r="BA36" s="232">
        <v>6076.1705998999996</v>
      </c>
      <c r="BB36" s="305">
        <v>6078.9769999999999</v>
      </c>
      <c r="BC36" s="305">
        <v>6082.0339999999997</v>
      </c>
      <c r="BD36" s="305">
        <v>6085.3159999999998</v>
      </c>
      <c r="BE36" s="305">
        <v>6088.7870000000003</v>
      </c>
      <c r="BF36" s="305">
        <v>6092.3580000000002</v>
      </c>
      <c r="BG36" s="305">
        <v>6095.9290000000001</v>
      </c>
      <c r="BH36" s="305">
        <v>6099.4210000000003</v>
      </c>
      <c r="BI36" s="305">
        <v>6102.8440000000001</v>
      </c>
      <c r="BJ36" s="305">
        <v>6106.23</v>
      </c>
      <c r="BK36" s="305">
        <v>6109.61</v>
      </c>
      <c r="BL36" s="305">
        <v>6113.0119999999997</v>
      </c>
      <c r="BM36" s="305">
        <v>6116.4610000000002</v>
      </c>
      <c r="BN36" s="305">
        <v>6119.9629999999997</v>
      </c>
      <c r="BO36" s="305">
        <v>6123.433</v>
      </c>
      <c r="BP36" s="305">
        <v>6126.7659999999996</v>
      </c>
      <c r="BQ36" s="305">
        <v>6129.9009999999998</v>
      </c>
      <c r="BR36" s="305">
        <v>6132.94</v>
      </c>
      <c r="BS36" s="305">
        <v>6136.0309999999999</v>
      </c>
      <c r="BT36" s="305">
        <v>6139.2849999999999</v>
      </c>
      <c r="BU36" s="305">
        <v>6142.6719999999996</v>
      </c>
      <c r="BV36" s="305">
        <v>6146.1239999999998</v>
      </c>
    </row>
    <row r="37" spans="1:74" s="160" customFormat="1" ht="11.15" customHeight="1" x14ac:dyDescent="0.25">
      <c r="A37" s="148" t="s">
        <v>712</v>
      </c>
      <c r="B37" s="204" t="s">
        <v>465</v>
      </c>
      <c r="C37" s="232">
        <v>16215.177094000001</v>
      </c>
      <c r="D37" s="232">
        <v>16228.628667000001</v>
      </c>
      <c r="E37" s="232">
        <v>16240.199868</v>
      </c>
      <c r="F37" s="232">
        <v>16249.179945</v>
      </c>
      <c r="G37" s="232">
        <v>16256.793831999999</v>
      </c>
      <c r="H37" s="232">
        <v>16264.750382</v>
      </c>
      <c r="I37" s="232">
        <v>16274.341565000001</v>
      </c>
      <c r="J37" s="232">
        <v>16285.191817999999</v>
      </c>
      <c r="K37" s="232">
        <v>16296.508694</v>
      </c>
      <c r="L37" s="232">
        <v>16307.608713</v>
      </c>
      <c r="M37" s="232">
        <v>16318.244257</v>
      </c>
      <c r="N37" s="232">
        <v>16328.276674000001</v>
      </c>
      <c r="O37" s="232">
        <v>16337.814956</v>
      </c>
      <c r="P37" s="232">
        <v>16347.958674</v>
      </c>
      <c r="Q37" s="232">
        <v>16360.055039999999</v>
      </c>
      <c r="R37" s="232">
        <v>16374.732845</v>
      </c>
      <c r="S37" s="232">
        <v>16389.747182999999</v>
      </c>
      <c r="T37" s="232">
        <v>16402.134722999999</v>
      </c>
      <c r="U37" s="232">
        <v>16410.260421999999</v>
      </c>
      <c r="V37" s="232">
        <v>16417.802388</v>
      </c>
      <c r="W37" s="232">
        <v>16429.767015000001</v>
      </c>
      <c r="X37" s="232">
        <v>16448.002080999999</v>
      </c>
      <c r="Y37" s="232">
        <v>16461.720892000001</v>
      </c>
      <c r="Z37" s="232">
        <v>16456.978136000002</v>
      </c>
      <c r="AA37" s="232">
        <v>16425.730155000001</v>
      </c>
      <c r="AB37" s="232">
        <v>16383.539906</v>
      </c>
      <c r="AC37" s="232">
        <v>16351.871999999999</v>
      </c>
      <c r="AD37" s="232">
        <v>16346.313760999999</v>
      </c>
      <c r="AE37" s="232">
        <v>16358.943366</v>
      </c>
      <c r="AF37" s="232">
        <v>16375.961702000001</v>
      </c>
      <c r="AG37" s="232">
        <v>16386.422159000002</v>
      </c>
      <c r="AH37" s="232">
        <v>16390.788121000001</v>
      </c>
      <c r="AI37" s="232">
        <v>16392.375469999999</v>
      </c>
      <c r="AJ37" s="232">
        <v>16393.923760000001</v>
      </c>
      <c r="AK37" s="232">
        <v>16395.86722</v>
      </c>
      <c r="AL37" s="232">
        <v>16398.063751999998</v>
      </c>
      <c r="AM37" s="232">
        <v>16400.390647</v>
      </c>
      <c r="AN37" s="232">
        <v>16402.802748999999</v>
      </c>
      <c r="AO37" s="232">
        <v>16405.274293999999</v>
      </c>
      <c r="AP37" s="232">
        <v>16407.499980000001</v>
      </c>
      <c r="AQ37" s="232">
        <v>16408.056354</v>
      </c>
      <c r="AR37" s="232">
        <v>16405.240426</v>
      </c>
      <c r="AS37" s="232">
        <v>16398.360037999999</v>
      </c>
      <c r="AT37" s="232">
        <v>16390.766357</v>
      </c>
      <c r="AU37" s="232">
        <v>16386.821379000001</v>
      </c>
      <c r="AV37" s="232">
        <v>16389.553642999999</v>
      </c>
      <c r="AW37" s="232">
        <v>16396.657856000002</v>
      </c>
      <c r="AX37" s="232">
        <v>16404.495262</v>
      </c>
      <c r="AY37" s="232">
        <v>16410.292434999999</v>
      </c>
      <c r="AZ37" s="232">
        <v>16414.737250999999</v>
      </c>
      <c r="BA37" s="232">
        <v>16419.382912000001</v>
      </c>
      <c r="BB37" s="305">
        <v>16425.400000000001</v>
      </c>
      <c r="BC37" s="305">
        <v>16432.41</v>
      </c>
      <c r="BD37" s="305">
        <v>16439.66</v>
      </c>
      <c r="BE37" s="305">
        <v>16446.59</v>
      </c>
      <c r="BF37" s="305">
        <v>16453.47</v>
      </c>
      <c r="BG37" s="305">
        <v>16460.78</v>
      </c>
      <c r="BH37" s="305">
        <v>16468.88</v>
      </c>
      <c r="BI37" s="305">
        <v>16477.71</v>
      </c>
      <c r="BJ37" s="305">
        <v>16487.099999999999</v>
      </c>
      <c r="BK37" s="305">
        <v>16496.89</v>
      </c>
      <c r="BL37" s="305">
        <v>16506.79</v>
      </c>
      <c r="BM37" s="305">
        <v>16516.52</v>
      </c>
      <c r="BN37" s="305">
        <v>16525.86</v>
      </c>
      <c r="BO37" s="305">
        <v>16534.88</v>
      </c>
      <c r="BP37" s="305">
        <v>16543.71</v>
      </c>
      <c r="BQ37" s="305">
        <v>16552.439999999999</v>
      </c>
      <c r="BR37" s="305">
        <v>16561.060000000001</v>
      </c>
      <c r="BS37" s="305">
        <v>16569.52</v>
      </c>
      <c r="BT37" s="305">
        <v>16577.810000000001</v>
      </c>
      <c r="BU37" s="305">
        <v>16585.96</v>
      </c>
      <c r="BV37" s="305">
        <v>16594.05</v>
      </c>
    </row>
    <row r="38" spans="1:74" s="160" customFormat="1" ht="11.15" customHeight="1" x14ac:dyDescent="0.25">
      <c r="A38" s="148" t="s">
        <v>713</v>
      </c>
      <c r="B38" s="204" t="s">
        <v>433</v>
      </c>
      <c r="C38" s="232">
        <v>18936.380100999999</v>
      </c>
      <c r="D38" s="232">
        <v>18949.220426</v>
      </c>
      <c r="E38" s="232">
        <v>18960.700894000001</v>
      </c>
      <c r="F38" s="232">
        <v>18970.016591</v>
      </c>
      <c r="G38" s="232">
        <v>18976.902914999999</v>
      </c>
      <c r="H38" s="232">
        <v>18981.230339999998</v>
      </c>
      <c r="I38" s="232">
        <v>18983.088438999999</v>
      </c>
      <c r="J38" s="232">
        <v>18983.443168000002</v>
      </c>
      <c r="K38" s="232">
        <v>18983.479579999999</v>
      </c>
      <c r="L38" s="232">
        <v>18984.095917999999</v>
      </c>
      <c r="M38" s="232">
        <v>18985.043175999999</v>
      </c>
      <c r="N38" s="232">
        <v>18985.785535999999</v>
      </c>
      <c r="O38" s="232">
        <v>18986.035806</v>
      </c>
      <c r="P38" s="232">
        <v>18986.501289</v>
      </c>
      <c r="Q38" s="232">
        <v>18988.137911999998</v>
      </c>
      <c r="R38" s="232">
        <v>18991.635751999998</v>
      </c>
      <c r="S38" s="232">
        <v>18996.621482999999</v>
      </c>
      <c r="T38" s="232">
        <v>19002.45593</v>
      </c>
      <c r="U38" s="232">
        <v>19009.094880000001</v>
      </c>
      <c r="V38" s="232">
        <v>19018.873982000001</v>
      </c>
      <c r="W38" s="232">
        <v>19034.723853</v>
      </c>
      <c r="X38" s="232">
        <v>19056.537485000001</v>
      </c>
      <c r="Y38" s="232">
        <v>19072.057390000002</v>
      </c>
      <c r="Z38" s="232">
        <v>19065.988458</v>
      </c>
      <c r="AA38" s="232">
        <v>19029.684966000001</v>
      </c>
      <c r="AB38" s="232">
        <v>18981.098741000002</v>
      </c>
      <c r="AC38" s="232">
        <v>18944.830999999998</v>
      </c>
      <c r="AD38" s="232">
        <v>18938.906071000001</v>
      </c>
      <c r="AE38" s="232">
        <v>18955.040741000001</v>
      </c>
      <c r="AF38" s="232">
        <v>18978.374910999999</v>
      </c>
      <c r="AG38" s="232">
        <v>18996.818707999999</v>
      </c>
      <c r="AH38" s="232">
        <v>19009.363154999999</v>
      </c>
      <c r="AI38" s="232">
        <v>19017.769501999999</v>
      </c>
      <c r="AJ38" s="232">
        <v>19023.888358</v>
      </c>
      <c r="AK38" s="232">
        <v>19029.927775</v>
      </c>
      <c r="AL38" s="232">
        <v>19038.185164999999</v>
      </c>
      <c r="AM38" s="232">
        <v>19050.086162</v>
      </c>
      <c r="AN38" s="232">
        <v>19063.569275000002</v>
      </c>
      <c r="AO38" s="232">
        <v>19075.701236000001</v>
      </c>
      <c r="AP38" s="232">
        <v>19084.126881</v>
      </c>
      <c r="AQ38" s="232">
        <v>19088.803461</v>
      </c>
      <c r="AR38" s="232">
        <v>19090.266329999999</v>
      </c>
      <c r="AS38" s="232">
        <v>19089.572341999999</v>
      </c>
      <c r="AT38" s="232">
        <v>19089.864339</v>
      </c>
      <c r="AU38" s="232">
        <v>19094.806660999999</v>
      </c>
      <c r="AV38" s="232">
        <v>19106.799888000001</v>
      </c>
      <c r="AW38" s="232">
        <v>19123.189568999998</v>
      </c>
      <c r="AX38" s="232">
        <v>19140.057491</v>
      </c>
      <c r="AY38" s="232">
        <v>19154.291977000001</v>
      </c>
      <c r="AZ38" s="232">
        <v>19166.007473999998</v>
      </c>
      <c r="BA38" s="232">
        <v>19176.124963999999</v>
      </c>
      <c r="BB38" s="305">
        <v>19185.45</v>
      </c>
      <c r="BC38" s="305">
        <v>19194.29</v>
      </c>
      <c r="BD38" s="305">
        <v>19202.86</v>
      </c>
      <c r="BE38" s="305">
        <v>19211.349999999999</v>
      </c>
      <c r="BF38" s="305">
        <v>19219.990000000002</v>
      </c>
      <c r="BG38" s="305">
        <v>19228.98</v>
      </c>
      <c r="BH38" s="305">
        <v>19238.48</v>
      </c>
      <c r="BI38" s="305">
        <v>19248.47</v>
      </c>
      <c r="BJ38" s="305">
        <v>19258.849999999999</v>
      </c>
      <c r="BK38" s="305">
        <v>19269.52</v>
      </c>
      <c r="BL38" s="305">
        <v>19280.32</v>
      </c>
      <c r="BM38" s="305">
        <v>19291.11</v>
      </c>
      <c r="BN38" s="305">
        <v>19301.740000000002</v>
      </c>
      <c r="BO38" s="305">
        <v>19312.16</v>
      </c>
      <c r="BP38" s="305">
        <v>19322.37</v>
      </c>
      <c r="BQ38" s="305">
        <v>19332.36</v>
      </c>
      <c r="BR38" s="305">
        <v>19342.22</v>
      </c>
      <c r="BS38" s="305">
        <v>19352.03</v>
      </c>
      <c r="BT38" s="305">
        <v>19361.88</v>
      </c>
      <c r="BU38" s="305">
        <v>19371.78</v>
      </c>
      <c r="BV38" s="305">
        <v>19381.689999999999</v>
      </c>
    </row>
    <row r="39" spans="1:74" s="160" customFormat="1" ht="11.15" customHeight="1" x14ac:dyDescent="0.25">
      <c r="A39" s="148" t="s">
        <v>714</v>
      </c>
      <c r="B39" s="204" t="s">
        <v>434</v>
      </c>
      <c r="C39" s="232">
        <v>8529.4951497000002</v>
      </c>
      <c r="D39" s="232">
        <v>8537.9162770000003</v>
      </c>
      <c r="E39" s="232">
        <v>8545.5458139000002</v>
      </c>
      <c r="F39" s="232">
        <v>8551.9682790999996</v>
      </c>
      <c r="G39" s="232">
        <v>8557.4689696999994</v>
      </c>
      <c r="H39" s="232">
        <v>8562.5083775000003</v>
      </c>
      <c r="I39" s="232">
        <v>8567.4752736999999</v>
      </c>
      <c r="J39" s="232">
        <v>8572.4715479999995</v>
      </c>
      <c r="K39" s="232">
        <v>8577.5273694000007</v>
      </c>
      <c r="L39" s="232">
        <v>8582.6426037000001</v>
      </c>
      <c r="M39" s="232">
        <v>8587.6959022999999</v>
      </c>
      <c r="N39" s="232">
        <v>8592.5356131000008</v>
      </c>
      <c r="O39" s="232">
        <v>8597.1315527000006</v>
      </c>
      <c r="P39" s="232">
        <v>8601.9394119999997</v>
      </c>
      <c r="Q39" s="232">
        <v>8607.5363505999994</v>
      </c>
      <c r="R39" s="232">
        <v>8614.2443461000003</v>
      </c>
      <c r="S39" s="232">
        <v>8621.3646473000008</v>
      </c>
      <c r="T39" s="232">
        <v>8627.9433215000008</v>
      </c>
      <c r="U39" s="232">
        <v>8633.5215434999991</v>
      </c>
      <c r="V39" s="232">
        <v>8639.6209204999996</v>
      </c>
      <c r="W39" s="232">
        <v>8648.2581673000004</v>
      </c>
      <c r="X39" s="232">
        <v>8659.9216474000004</v>
      </c>
      <c r="Y39" s="232">
        <v>8668.9863170000008</v>
      </c>
      <c r="Z39" s="232">
        <v>8668.2987809000006</v>
      </c>
      <c r="AA39" s="232">
        <v>8653.7905329999994</v>
      </c>
      <c r="AB39" s="232">
        <v>8633.7326255000007</v>
      </c>
      <c r="AC39" s="232">
        <v>8619.4809999999998</v>
      </c>
      <c r="AD39" s="232">
        <v>8619.3054174000008</v>
      </c>
      <c r="AE39" s="232">
        <v>8629.1309168999996</v>
      </c>
      <c r="AF39" s="232">
        <v>8641.7963571</v>
      </c>
      <c r="AG39" s="232">
        <v>8651.6242519999996</v>
      </c>
      <c r="AH39" s="232">
        <v>8658.8717376000004</v>
      </c>
      <c r="AI39" s="232">
        <v>8665.2796051999994</v>
      </c>
      <c r="AJ39" s="232">
        <v>8672.3039133999991</v>
      </c>
      <c r="AK39" s="232">
        <v>8680.2617903999999</v>
      </c>
      <c r="AL39" s="232">
        <v>8689.1856315000005</v>
      </c>
      <c r="AM39" s="232">
        <v>8698.9044553000003</v>
      </c>
      <c r="AN39" s="232">
        <v>8708.4337730000007</v>
      </c>
      <c r="AO39" s="232">
        <v>8716.5857190000006</v>
      </c>
      <c r="AP39" s="232">
        <v>8722.4557017000006</v>
      </c>
      <c r="AQ39" s="232">
        <v>8726.2722264999993</v>
      </c>
      <c r="AR39" s="232">
        <v>8728.5470728</v>
      </c>
      <c r="AS39" s="232">
        <v>8729.9799005999994</v>
      </c>
      <c r="AT39" s="232">
        <v>8732.0218917999991</v>
      </c>
      <c r="AU39" s="232">
        <v>8736.3121088999997</v>
      </c>
      <c r="AV39" s="232">
        <v>8743.8855791000005</v>
      </c>
      <c r="AW39" s="232">
        <v>8753.3611870999994</v>
      </c>
      <c r="AX39" s="232">
        <v>8762.7537823000002</v>
      </c>
      <c r="AY39" s="232">
        <v>8770.5833519000007</v>
      </c>
      <c r="AZ39" s="232">
        <v>8777.3904351000001</v>
      </c>
      <c r="BA39" s="232">
        <v>8784.2207089000003</v>
      </c>
      <c r="BB39" s="305">
        <v>8791.8739999999998</v>
      </c>
      <c r="BC39" s="305">
        <v>8800.1640000000007</v>
      </c>
      <c r="BD39" s="305">
        <v>8808.6589999999997</v>
      </c>
      <c r="BE39" s="305">
        <v>8816.9779999999992</v>
      </c>
      <c r="BF39" s="305">
        <v>8824.9310000000005</v>
      </c>
      <c r="BG39" s="305">
        <v>8832.3809999999994</v>
      </c>
      <c r="BH39" s="305">
        <v>8839.2639999999992</v>
      </c>
      <c r="BI39" s="305">
        <v>8845.8109999999997</v>
      </c>
      <c r="BJ39" s="305">
        <v>8852.3310000000001</v>
      </c>
      <c r="BK39" s="305">
        <v>8859.0669999999991</v>
      </c>
      <c r="BL39" s="305">
        <v>8866.0149999999994</v>
      </c>
      <c r="BM39" s="305">
        <v>8873.107</v>
      </c>
      <c r="BN39" s="305">
        <v>8880.2639999999992</v>
      </c>
      <c r="BO39" s="305">
        <v>8887.3639999999996</v>
      </c>
      <c r="BP39" s="305">
        <v>8894.2729999999992</v>
      </c>
      <c r="BQ39" s="305">
        <v>8900.9069999999992</v>
      </c>
      <c r="BR39" s="305">
        <v>8907.3709999999992</v>
      </c>
      <c r="BS39" s="305">
        <v>8913.8209999999999</v>
      </c>
      <c r="BT39" s="305">
        <v>8920.3770000000004</v>
      </c>
      <c r="BU39" s="305">
        <v>8927.027</v>
      </c>
      <c r="BV39" s="305">
        <v>8933.723</v>
      </c>
    </row>
    <row r="40" spans="1:74" s="160" customFormat="1" ht="11.15" customHeight="1" x14ac:dyDescent="0.25">
      <c r="A40" s="148" t="s">
        <v>715</v>
      </c>
      <c r="B40" s="204" t="s">
        <v>435</v>
      </c>
      <c r="C40" s="232">
        <v>25409.541767999999</v>
      </c>
      <c r="D40" s="232">
        <v>25438.757729000001</v>
      </c>
      <c r="E40" s="232">
        <v>25465.886966999999</v>
      </c>
      <c r="F40" s="232">
        <v>25489.794523</v>
      </c>
      <c r="G40" s="232">
        <v>25510.684258000001</v>
      </c>
      <c r="H40" s="232">
        <v>25529.094733000002</v>
      </c>
      <c r="I40" s="232">
        <v>25545.61853</v>
      </c>
      <c r="J40" s="232">
        <v>25561.064311999999</v>
      </c>
      <c r="K40" s="232">
        <v>25576.294760000001</v>
      </c>
      <c r="L40" s="232">
        <v>25591.956700999999</v>
      </c>
      <c r="M40" s="232">
        <v>25607.833546999998</v>
      </c>
      <c r="N40" s="232">
        <v>25623.492856000001</v>
      </c>
      <c r="O40" s="232">
        <v>25638.718883000001</v>
      </c>
      <c r="P40" s="232">
        <v>25654.162667000001</v>
      </c>
      <c r="Q40" s="232">
        <v>25670.691943000002</v>
      </c>
      <c r="R40" s="232">
        <v>25689.121363999999</v>
      </c>
      <c r="S40" s="232">
        <v>25710.053255999999</v>
      </c>
      <c r="T40" s="232">
        <v>25734.03686</v>
      </c>
      <c r="U40" s="232">
        <v>25761.972709000001</v>
      </c>
      <c r="V40" s="232">
        <v>25796.166504000001</v>
      </c>
      <c r="W40" s="232">
        <v>25839.275232</v>
      </c>
      <c r="X40" s="232">
        <v>25890.116531</v>
      </c>
      <c r="Y40" s="232">
        <v>25932.150619</v>
      </c>
      <c r="Z40" s="232">
        <v>25944.998362999999</v>
      </c>
      <c r="AA40" s="232">
        <v>25917.158474</v>
      </c>
      <c r="AB40" s="232">
        <v>25872.641040999999</v>
      </c>
      <c r="AC40" s="232">
        <v>25844.333999999999</v>
      </c>
      <c r="AD40" s="232">
        <v>25856.199635000001</v>
      </c>
      <c r="AE40" s="232">
        <v>25896.497622999999</v>
      </c>
      <c r="AF40" s="232">
        <v>25944.561990999999</v>
      </c>
      <c r="AG40" s="232">
        <v>25984.210176000001</v>
      </c>
      <c r="AH40" s="232">
        <v>26017.193261</v>
      </c>
      <c r="AI40" s="232">
        <v>26049.745738000001</v>
      </c>
      <c r="AJ40" s="232">
        <v>26086.688174999999</v>
      </c>
      <c r="AK40" s="232">
        <v>26127.185450000001</v>
      </c>
      <c r="AL40" s="232">
        <v>26168.988512</v>
      </c>
      <c r="AM40" s="232">
        <v>26210.005700000002</v>
      </c>
      <c r="AN40" s="232">
        <v>26248.774899</v>
      </c>
      <c r="AO40" s="232">
        <v>26283.991376999998</v>
      </c>
      <c r="AP40" s="232">
        <v>26314.456374000001</v>
      </c>
      <c r="AQ40" s="232">
        <v>26339.394995999999</v>
      </c>
      <c r="AR40" s="232">
        <v>26358.138318000001</v>
      </c>
      <c r="AS40" s="232">
        <v>26371.291131000002</v>
      </c>
      <c r="AT40" s="232">
        <v>26384.553080000002</v>
      </c>
      <c r="AU40" s="232">
        <v>26404.897527000001</v>
      </c>
      <c r="AV40" s="232">
        <v>26437.013433</v>
      </c>
      <c r="AW40" s="232">
        <v>26476.452157</v>
      </c>
      <c r="AX40" s="232">
        <v>26516.480658</v>
      </c>
      <c r="AY40" s="232">
        <v>26551.987871000001</v>
      </c>
      <c r="AZ40" s="232">
        <v>26584.350634999999</v>
      </c>
      <c r="BA40" s="232">
        <v>26616.567765</v>
      </c>
      <c r="BB40" s="305">
        <v>26650.9</v>
      </c>
      <c r="BC40" s="305">
        <v>26686.63</v>
      </c>
      <c r="BD40" s="305">
        <v>26722.3</v>
      </c>
      <c r="BE40" s="305">
        <v>26756.79</v>
      </c>
      <c r="BF40" s="305">
        <v>26790.18</v>
      </c>
      <c r="BG40" s="305">
        <v>26822.89</v>
      </c>
      <c r="BH40" s="305">
        <v>26855.32</v>
      </c>
      <c r="BI40" s="305">
        <v>26887.8</v>
      </c>
      <c r="BJ40" s="305">
        <v>26920.66</v>
      </c>
      <c r="BK40" s="305">
        <v>26954.080000000002</v>
      </c>
      <c r="BL40" s="305">
        <v>26987.73</v>
      </c>
      <c r="BM40" s="305">
        <v>27021.14</v>
      </c>
      <c r="BN40" s="305">
        <v>27053.919999999998</v>
      </c>
      <c r="BO40" s="305">
        <v>27086.01</v>
      </c>
      <c r="BP40" s="305">
        <v>27117.42</v>
      </c>
      <c r="BQ40" s="305">
        <v>27148.240000000002</v>
      </c>
      <c r="BR40" s="305">
        <v>27178.85</v>
      </c>
      <c r="BS40" s="305">
        <v>27209.74</v>
      </c>
      <c r="BT40" s="305">
        <v>27241.23</v>
      </c>
      <c r="BU40" s="305">
        <v>27273.200000000001</v>
      </c>
      <c r="BV40" s="305">
        <v>27305.41</v>
      </c>
    </row>
    <row r="41" spans="1:74" s="160" customFormat="1" ht="11.15" customHeight="1" x14ac:dyDescent="0.25">
      <c r="A41" s="148" t="s">
        <v>716</v>
      </c>
      <c r="B41" s="204" t="s">
        <v>436</v>
      </c>
      <c r="C41" s="232">
        <v>7613.2214617999998</v>
      </c>
      <c r="D41" s="232">
        <v>7617.5220842999997</v>
      </c>
      <c r="E41" s="232">
        <v>7620.6251488999997</v>
      </c>
      <c r="F41" s="232">
        <v>7622.0996083999999</v>
      </c>
      <c r="G41" s="232">
        <v>7623.2497365999998</v>
      </c>
      <c r="H41" s="232">
        <v>7625.8136376000002</v>
      </c>
      <c r="I41" s="232">
        <v>7631.0230027999996</v>
      </c>
      <c r="J41" s="232">
        <v>7638.0838746999998</v>
      </c>
      <c r="K41" s="232">
        <v>7645.6958832999999</v>
      </c>
      <c r="L41" s="232">
        <v>7652.8080910999997</v>
      </c>
      <c r="M41" s="232">
        <v>7659.3672924000002</v>
      </c>
      <c r="N41" s="232">
        <v>7665.5697135999999</v>
      </c>
      <c r="O41" s="232">
        <v>7671.6646737999999</v>
      </c>
      <c r="P41" s="232">
        <v>7678.1138596999999</v>
      </c>
      <c r="Q41" s="232">
        <v>7685.4320504999996</v>
      </c>
      <c r="R41" s="232">
        <v>7693.8516515000001</v>
      </c>
      <c r="S41" s="232">
        <v>7702.4755730999996</v>
      </c>
      <c r="T41" s="232">
        <v>7710.1243520999997</v>
      </c>
      <c r="U41" s="232">
        <v>7716.1757117999996</v>
      </c>
      <c r="V41" s="232">
        <v>7722.2361211999996</v>
      </c>
      <c r="W41" s="232">
        <v>7730.4692355999996</v>
      </c>
      <c r="X41" s="232">
        <v>7741.6071529000001</v>
      </c>
      <c r="Y41" s="232">
        <v>7750.6557405000003</v>
      </c>
      <c r="Z41" s="232">
        <v>7751.1893083000004</v>
      </c>
      <c r="AA41" s="232">
        <v>7739.5073886999999</v>
      </c>
      <c r="AB41" s="232">
        <v>7722.8104043000003</v>
      </c>
      <c r="AC41" s="232">
        <v>7711.0240000000003</v>
      </c>
      <c r="AD41" s="232">
        <v>7711.4082497999998</v>
      </c>
      <c r="AE41" s="232">
        <v>7720.5609425000002</v>
      </c>
      <c r="AF41" s="232">
        <v>7732.4142955999996</v>
      </c>
      <c r="AG41" s="232">
        <v>7742.1776916999997</v>
      </c>
      <c r="AH41" s="232">
        <v>7750.1691739999997</v>
      </c>
      <c r="AI41" s="232">
        <v>7757.9839504000001</v>
      </c>
      <c r="AJ41" s="232">
        <v>7766.8751468999999</v>
      </c>
      <c r="AK41" s="232">
        <v>7776.7275616999996</v>
      </c>
      <c r="AL41" s="232">
        <v>7787.0839104999995</v>
      </c>
      <c r="AM41" s="232">
        <v>7797.4489430000003</v>
      </c>
      <c r="AN41" s="232">
        <v>7807.1755423000004</v>
      </c>
      <c r="AO41" s="232">
        <v>7815.5786251999998</v>
      </c>
      <c r="AP41" s="232">
        <v>7822.1295889000003</v>
      </c>
      <c r="AQ41" s="232">
        <v>7826.9257534999997</v>
      </c>
      <c r="AR41" s="232">
        <v>7830.2209198999999</v>
      </c>
      <c r="AS41" s="232">
        <v>7832.4917144999999</v>
      </c>
      <c r="AT41" s="232">
        <v>7835.1060667000002</v>
      </c>
      <c r="AU41" s="232">
        <v>7839.654732</v>
      </c>
      <c r="AV41" s="232">
        <v>7847.1695399</v>
      </c>
      <c r="AW41" s="232">
        <v>7856.4466186</v>
      </c>
      <c r="AX41" s="232">
        <v>7865.7231705000004</v>
      </c>
      <c r="AY41" s="232">
        <v>7873.6672467999997</v>
      </c>
      <c r="AZ41" s="232">
        <v>7880.6702937</v>
      </c>
      <c r="BA41" s="232">
        <v>7887.5546058</v>
      </c>
      <c r="BB41" s="305">
        <v>7894.9589999999998</v>
      </c>
      <c r="BC41" s="305">
        <v>7902.7849999999999</v>
      </c>
      <c r="BD41" s="305">
        <v>7910.7539999999999</v>
      </c>
      <c r="BE41" s="305">
        <v>7918.6080000000002</v>
      </c>
      <c r="BF41" s="305">
        <v>7926.1869999999999</v>
      </c>
      <c r="BG41" s="305">
        <v>7933.3540000000003</v>
      </c>
      <c r="BH41" s="305">
        <v>7940.0450000000001</v>
      </c>
      <c r="BI41" s="305">
        <v>7946.482</v>
      </c>
      <c r="BJ41" s="305">
        <v>7952.9579999999996</v>
      </c>
      <c r="BK41" s="305">
        <v>7959.6890000000003</v>
      </c>
      <c r="BL41" s="305">
        <v>7966.5839999999998</v>
      </c>
      <c r="BM41" s="305">
        <v>7973.4709999999995</v>
      </c>
      <c r="BN41" s="305">
        <v>7980.2160000000003</v>
      </c>
      <c r="BO41" s="305">
        <v>7986.8289999999997</v>
      </c>
      <c r="BP41" s="305">
        <v>7993.3540000000003</v>
      </c>
      <c r="BQ41" s="305">
        <v>7999.8329999999996</v>
      </c>
      <c r="BR41" s="305">
        <v>8006.2939999999999</v>
      </c>
      <c r="BS41" s="305">
        <v>8012.7610000000004</v>
      </c>
      <c r="BT41" s="305">
        <v>8019.2510000000002</v>
      </c>
      <c r="BU41" s="305">
        <v>8025.7619999999997</v>
      </c>
      <c r="BV41" s="305">
        <v>8032.2830000000004</v>
      </c>
    </row>
    <row r="42" spans="1:74" s="160" customFormat="1" ht="11.15" customHeight="1" x14ac:dyDescent="0.25">
      <c r="A42" s="148" t="s">
        <v>717</v>
      </c>
      <c r="B42" s="204" t="s">
        <v>437</v>
      </c>
      <c r="C42" s="232">
        <v>14717.540993000001</v>
      </c>
      <c r="D42" s="232">
        <v>14732.377261</v>
      </c>
      <c r="E42" s="232">
        <v>14745.162404000001</v>
      </c>
      <c r="F42" s="232">
        <v>14755.090436</v>
      </c>
      <c r="G42" s="232">
        <v>14764.121298</v>
      </c>
      <c r="H42" s="232">
        <v>14774.906413999999</v>
      </c>
      <c r="I42" s="232">
        <v>14789.352589</v>
      </c>
      <c r="J42" s="232">
        <v>14806.388156999999</v>
      </c>
      <c r="K42" s="232">
        <v>14824.196832</v>
      </c>
      <c r="L42" s="232">
        <v>14841.309525999999</v>
      </c>
      <c r="M42" s="232">
        <v>14857.64594</v>
      </c>
      <c r="N42" s="232">
        <v>14873.472972</v>
      </c>
      <c r="O42" s="232">
        <v>14889.137816</v>
      </c>
      <c r="P42" s="232">
        <v>14905.308848000001</v>
      </c>
      <c r="Q42" s="232">
        <v>14922.734739</v>
      </c>
      <c r="R42" s="232">
        <v>14941.844028</v>
      </c>
      <c r="S42" s="232">
        <v>14961.784712999999</v>
      </c>
      <c r="T42" s="232">
        <v>14981.384658999999</v>
      </c>
      <c r="U42" s="232">
        <v>15000.187845</v>
      </c>
      <c r="V42" s="232">
        <v>15020.602707</v>
      </c>
      <c r="W42" s="232">
        <v>15045.753796999999</v>
      </c>
      <c r="X42" s="232">
        <v>15076.191409999999</v>
      </c>
      <c r="Y42" s="232">
        <v>15102.168824</v>
      </c>
      <c r="Z42" s="232">
        <v>15111.365061</v>
      </c>
      <c r="AA42" s="232">
        <v>15096.752662000001</v>
      </c>
      <c r="AB42" s="232">
        <v>15072.478257999999</v>
      </c>
      <c r="AC42" s="232">
        <v>15057.982</v>
      </c>
      <c r="AD42" s="232">
        <v>15067.375034000001</v>
      </c>
      <c r="AE42" s="232">
        <v>15093.452488999999</v>
      </c>
      <c r="AF42" s="232">
        <v>15123.680490000001</v>
      </c>
      <c r="AG42" s="232">
        <v>15148.304165</v>
      </c>
      <c r="AH42" s="232">
        <v>15168.684660000001</v>
      </c>
      <c r="AI42" s="232">
        <v>15188.962126</v>
      </c>
      <c r="AJ42" s="232">
        <v>15212.282157</v>
      </c>
      <c r="AK42" s="232">
        <v>15237.812126999999</v>
      </c>
      <c r="AL42" s="232">
        <v>15263.724853</v>
      </c>
      <c r="AM42" s="232">
        <v>15288.438248</v>
      </c>
      <c r="AN42" s="232">
        <v>15311.35061</v>
      </c>
      <c r="AO42" s="232">
        <v>15332.105331999999</v>
      </c>
      <c r="AP42" s="232">
        <v>15350.380087</v>
      </c>
      <c r="AQ42" s="232">
        <v>15365.989664999999</v>
      </c>
      <c r="AR42" s="232">
        <v>15378.783137</v>
      </c>
      <c r="AS42" s="232">
        <v>15389.182819</v>
      </c>
      <c r="AT42" s="232">
        <v>15399.90401</v>
      </c>
      <c r="AU42" s="232">
        <v>15414.235258000001</v>
      </c>
      <c r="AV42" s="232">
        <v>15434.372729000001</v>
      </c>
      <c r="AW42" s="232">
        <v>15458.143077999999</v>
      </c>
      <c r="AX42" s="232">
        <v>15482.280580000001</v>
      </c>
      <c r="AY42" s="232">
        <v>15504.279587000001</v>
      </c>
      <c r="AZ42" s="232">
        <v>15524.674752999999</v>
      </c>
      <c r="BA42" s="232">
        <v>15544.760813000001</v>
      </c>
      <c r="BB42" s="305">
        <v>15565.55</v>
      </c>
      <c r="BC42" s="305">
        <v>15586.9</v>
      </c>
      <c r="BD42" s="305">
        <v>15608.41</v>
      </c>
      <c r="BE42" s="305">
        <v>15629.68</v>
      </c>
      <c r="BF42" s="305">
        <v>15650.44</v>
      </c>
      <c r="BG42" s="305">
        <v>15670.48</v>
      </c>
      <c r="BH42" s="305">
        <v>15689.66</v>
      </c>
      <c r="BI42" s="305">
        <v>15708.38</v>
      </c>
      <c r="BJ42" s="305">
        <v>15727.11</v>
      </c>
      <c r="BK42" s="305">
        <v>15746.24</v>
      </c>
      <c r="BL42" s="305">
        <v>15765.61</v>
      </c>
      <c r="BM42" s="305">
        <v>15784.96</v>
      </c>
      <c r="BN42" s="305">
        <v>15804.08</v>
      </c>
      <c r="BO42" s="305">
        <v>15823.02</v>
      </c>
      <c r="BP42" s="305">
        <v>15841.91</v>
      </c>
      <c r="BQ42" s="305">
        <v>15860.84</v>
      </c>
      <c r="BR42" s="305">
        <v>15879.79</v>
      </c>
      <c r="BS42" s="305">
        <v>15898.72</v>
      </c>
      <c r="BT42" s="305">
        <v>15917.59</v>
      </c>
      <c r="BU42" s="305">
        <v>15936.42</v>
      </c>
      <c r="BV42" s="305">
        <v>15955.22</v>
      </c>
    </row>
    <row r="43" spans="1:74" s="160" customFormat="1" ht="11.15" customHeight="1" x14ac:dyDescent="0.25">
      <c r="A43" s="148" t="s">
        <v>718</v>
      </c>
      <c r="B43" s="204" t="s">
        <v>438</v>
      </c>
      <c r="C43" s="232">
        <v>9105.8020565999996</v>
      </c>
      <c r="D43" s="232">
        <v>9121.2114720000009</v>
      </c>
      <c r="E43" s="232">
        <v>9135.8044339999997</v>
      </c>
      <c r="F43" s="232">
        <v>9149.1538715999995</v>
      </c>
      <c r="G43" s="232">
        <v>9161.4881306000007</v>
      </c>
      <c r="H43" s="232">
        <v>9173.1994109000007</v>
      </c>
      <c r="I43" s="232">
        <v>9184.6340808999994</v>
      </c>
      <c r="J43" s="232">
        <v>9195.9551828999993</v>
      </c>
      <c r="K43" s="232">
        <v>9207.2799278999992</v>
      </c>
      <c r="L43" s="232">
        <v>9218.6830408000005</v>
      </c>
      <c r="M43" s="232">
        <v>9230.0693030999992</v>
      </c>
      <c r="N43" s="232">
        <v>9241.3010104000005</v>
      </c>
      <c r="O43" s="232">
        <v>9252.3358134999999</v>
      </c>
      <c r="P43" s="232">
        <v>9263.5127840999994</v>
      </c>
      <c r="Q43" s="232">
        <v>9275.2663494000008</v>
      </c>
      <c r="R43" s="232">
        <v>9287.9082433000003</v>
      </c>
      <c r="S43" s="232">
        <v>9301.2594274000003</v>
      </c>
      <c r="T43" s="232">
        <v>9315.0181702000009</v>
      </c>
      <c r="U43" s="232">
        <v>9329.1825681999999</v>
      </c>
      <c r="V43" s="232">
        <v>9344.9500305000001</v>
      </c>
      <c r="W43" s="232">
        <v>9363.8177942999992</v>
      </c>
      <c r="X43" s="232">
        <v>9385.7568085000003</v>
      </c>
      <c r="Y43" s="232">
        <v>9404.6328692999996</v>
      </c>
      <c r="Z43" s="232">
        <v>9412.7854850000003</v>
      </c>
      <c r="AA43" s="232">
        <v>9405.9168766999992</v>
      </c>
      <c r="AB43" s="232">
        <v>9393.1801190999995</v>
      </c>
      <c r="AC43" s="232">
        <v>9387.0910000000003</v>
      </c>
      <c r="AD43" s="232">
        <v>9396.7308541000002</v>
      </c>
      <c r="AE43" s="232">
        <v>9417.4432034000001</v>
      </c>
      <c r="AF43" s="232">
        <v>9441.1371168999995</v>
      </c>
      <c r="AG43" s="232">
        <v>9461.4603332000006</v>
      </c>
      <c r="AH43" s="232">
        <v>9479.0152698000002</v>
      </c>
      <c r="AI43" s="232">
        <v>9496.1430139000004</v>
      </c>
      <c r="AJ43" s="232">
        <v>9514.6789678999994</v>
      </c>
      <c r="AK43" s="232">
        <v>9534.4357937999994</v>
      </c>
      <c r="AL43" s="232">
        <v>9554.7204688000002</v>
      </c>
      <c r="AM43" s="232">
        <v>9574.8406992</v>
      </c>
      <c r="AN43" s="232">
        <v>9594.1071069000009</v>
      </c>
      <c r="AO43" s="232">
        <v>9611.8310430000001</v>
      </c>
      <c r="AP43" s="232">
        <v>9627.4804385999996</v>
      </c>
      <c r="AQ43" s="232">
        <v>9641.1495446999998</v>
      </c>
      <c r="AR43" s="232">
        <v>9653.0891924000007</v>
      </c>
      <c r="AS43" s="232">
        <v>9663.8234269999994</v>
      </c>
      <c r="AT43" s="232">
        <v>9674.9691505999999</v>
      </c>
      <c r="AU43" s="232">
        <v>9688.4164794999997</v>
      </c>
      <c r="AV43" s="232">
        <v>9705.3983938000001</v>
      </c>
      <c r="AW43" s="232">
        <v>9724.5193282</v>
      </c>
      <c r="AX43" s="232">
        <v>9743.7265810000008</v>
      </c>
      <c r="AY43" s="232">
        <v>9761.4267182999993</v>
      </c>
      <c r="AZ43" s="232">
        <v>9777.8633762999998</v>
      </c>
      <c r="BA43" s="232">
        <v>9793.7394590000004</v>
      </c>
      <c r="BB43" s="305">
        <v>9809.6360000000004</v>
      </c>
      <c r="BC43" s="305">
        <v>9825.643</v>
      </c>
      <c r="BD43" s="305">
        <v>9841.73</v>
      </c>
      <c r="BE43" s="305">
        <v>9857.8220000000001</v>
      </c>
      <c r="BF43" s="305">
        <v>9873.6759999999995</v>
      </c>
      <c r="BG43" s="305">
        <v>9889.0030000000006</v>
      </c>
      <c r="BH43" s="305">
        <v>9903.6239999999998</v>
      </c>
      <c r="BI43" s="305">
        <v>9917.7839999999997</v>
      </c>
      <c r="BJ43" s="305">
        <v>9931.8379999999997</v>
      </c>
      <c r="BK43" s="305">
        <v>9946.0869999999995</v>
      </c>
      <c r="BL43" s="305">
        <v>9960.616</v>
      </c>
      <c r="BM43" s="305">
        <v>9975.4590000000007</v>
      </c>
      <c r="BN43" s="305">
        <v>9990.5820000000003</v>
      </c>
      <c r="BO43" s="305">
        <v>10005.68</v>
      </c>
      <c r="BP43" s="305">
        <v>10020.379999999999</v>
      </c>
      <c r="BQ43" s="305">
        <v>10034.450000000001</v>
      </c>
      <c r="BR43" s="305">
        <v>10048.14</v>
      </c>
      <c r="BS43" s="305">
        <v>10061.86</v>
      </c>
      <c r="BT43" s="305">
        <v>10075.89</v>
      </c>
      <c r="BU43" s="305">
        <v>10090.209999999999</v>
      </c>
      <c r="BV43" s="305">
        <v>10104.66</v>
      </c>
    </row>
    <row r="44" spans="1:74" s="160" customFormat="1" ht="11.15" customHeight="1" x14ac:dyDescent="0.25">
      <c r="A44" s="148" t="s">
        <v>719</v>
      </c>
      <c r="B44" s="204" t="s">
        <v>439</v>
      </c>
      <c r="C44" s="232">
        <v>18778.300652999998</v>
      </c>
      <c r="D44" s="232">
        <v>18790.838225</v>
      </c>
      <c r="E44" s="232">
        <v>18801.437779</v>
      </c>
      <c r="F44" s="232">
        <v>18809.275548000001</v>
      </c>
      <c r="G44" s="232">
        <v>18815.286693999999</v>
      </c>
      <c r="H44" s="232">
        <v>18820.846114</v>
      </c>
      <c r="I44" s="232">
        <v>18827.044166</v>
      </c>
      <c r="J44" s="232">
        <v>18833.833060000001</v>
      </c>
      <c r="K44" s="232">
        <v>18840.88047</v>
      </c>
      <c r="L44" s="232">
        <v>18847.879377000001</v>
      </c>
      <c r="M44" s="232">
        <v>18854.624005000001</v>
      </c>
      <c r="N44" s="232">
        <v>18860.933889</v>
      </c>
      <c r="O44" s="232">
        <v>18866.834398999999</v>
      </c>
      <c r="P44" s="232">
        <v>18873.17425</v>
      </c>
      <c r="Q44" s="232">
        <v>18881.007992999999</v>
      </c>
      <c r="R44" s="232">
        <v>18890.980686999999</v>
      </c>
      <c r="S44" s="232">
        <v>18902.099426000001</v>
      </c>
      <c r="T44" s="232">
        <v>18912.961812000001</v>
      </c>
      <c r="U44" s="232">
        <v>18923.019966</v>
      </c>
      <c r="V44" s="232">
        <v>18935.144077000001</v>
      </c>
      <c r="W44" s="232">
        <v>18953.058851999998</v>
      </c>
      <c r="X44" s="232">
        <v>18977.294043999998</v>
      </c>
      <c r="Y44" s="232">
        <v>18995.599593999999</v>
      </c>
      <c r="Z44" s="232">
        <v>18992.530490000001</v>
      </c>
      <c r="AA44" s="232">
        <v>18959.348677000002</v>
      </c>
      <c r="AB44" s="232">
        <v>18914.143935</v>
      </c>
      <c r="AC44" s="232">
        <v>18881.713</v>
      </c>
      <c r="AD44" s="232">
        <v>18879.958596</v>
      </c>
      <c r="AE44" s="232">
        <v>18899.207385999998</v>
      </c>
      <c r="AF44" s="232">
        <v>18922.892018999999</v>
      </c>
      <c r="AG44" s="232">
        <v>18938.088087</v>
      </c>
      <c r="AH44" s="232">
        <v>18946.442940000001</v>
      </c>
      <c r="AI44" s="232">
        <v>18953.246870999999</v>
      </c>
      <c r="AJ44" s="232">
        <v>18962.573308999999</v>
      </c>
      <c r="AK44" s="232">
        <v>18973.628229999998</v>
      </c>
      <c r="AL44" s="232">
        <v>18984.400743999999</v>
      </c>
      <c r="AM44" s="232">
        <v>18993.145575999999</v>
      </c>
      <c r="AN44" s="232">
        <v>18999.179893</v>
      </c>
      <c r="AO44" s="232">
        <v>19002.086476</v>
      </c>
      <c r="AP44" s="232">
        <v>19001.616204999998</v>
      </c>
      <c r="AQ44" s="232">
        <v>18998.192356</v>
      </c>
      <c r="AR44" s="232">
        <v>18992.406306000001</v>
      </c>
      <c r="AS44" s="232">
        <v>18985.308364</v>
      </c>
      <c r="AT44" s="232">
        <v>18979.784581</v>
      </c>
      <c r="AU44" s="232">
        <v>18979.179937000001</v>
      </c>
      <c r="AV44" s="232">
        <v>18985.721477999999</v>
      </c>
      <c r="AW44" s="232">
        <v>18997.164493</v>
      </c>
      <c r="AX44" s="232">
        <v>19010.146334000001</v>
      </c>
      <c r="AY44" s="232">
        <v>19021.970272999999</v>
      </c>
      <c r="AZ44" s="232">
        <v>19032.603262000001</v>
      </c>
      <c r="BA44" s="232">
        <v>19042.678172</v>
      </c>
      <c r="BB44" s="305">
        <v>19052.759999999998</v>
      </c>
      <c r="BC44" s="305">
        <v>19063.13</v>
      </c>
      <c r="BD44" s="305">
        <v>19074.02</v>
      </c>
      <c r="BE44" s="305">
        <v>19085.45</v>
      </c>
      <c r="BF44" s="305">
        <v>19096.73</v>
      </c>
      <c r="BG44" s="305">
        <v>19107</v>
      </c>
      <c r="BH44" s="305">
        <v>19115.68</v>
      </c>
      <c r="BI44" s="305">
        <v>19123.41</v>
      </c>
      <c r="BJ44" s="305">
        <v>19131.12</v>
      </c>
      <c r="BK44" s="305">
        <v>19139.54</v>
      </c>
      <c r="BL44" s="305">
        <v>19148.54</v>
      </c>
      <c r="BM44" s="305">
        <v>19157.77</v>
      </c>
      <c r="BN44" s="305">
        <v>19166.939999999999</v>
      </c>
      <c r="BO44" s="305">
        <v>19175.990000000002</v>
      </c>
      <c r="BP44" s="305">
        <v>19184.919999999998</v>
      </c>
      <c r="BQ44" s="305">
        <v>19193.759999999998</v>
      </c>
      <c r="BR44" s="305">
        <v>19202.740000000002</v>
      </c>
      <c r="BS44" s="305">
        <v>19212.12</v>
      </c>
      <c r="BT44" s="305">
        <v>19222.09</v>
      </c>
      <c r="BU44" s="305">
        <v>19232.509999999998</v>
      </c>
      <c r="BV44" s="305">
        <v>19243.150000000001</v>
      </c>
    </row>
    <row r="45" spans="1:74" s="160" customFormat="1" ht="11.15" customHeight="1" x14ac:dyDescent="0.25">
      <c r="A45" s="148"/>
      <c r="B45" s="165" t="s">
        <v>720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319"/>
      <c r="BC45" s="319"/>
      <c r="BD45" s="319"/>
      <c r="BE45" s="319"/>
      <c r="BF45" s="319"/>
      <c r="BG45" s="319"/>
      <c r="BH45" s="319"/>
      <c r="BI45" s="319"/>
      <c r="BJ45" s="319"/>
      <c r="BK45" s="319"/>
      <c r="BL45" s="319"/>
      <c r="BM45" s="319"/>
      <c r="BN45" s="319"/>
      <c r="BO45" s="319"/>
      <c r="BP45" s="319"/>
      <c r="BQ45" s="319"/>
      <c r="BR45" s="319"/>
      <c r="BS45" s="319"/>
      <c r="BT45" s="319"/>
      <c r="BU45" s="319"/>
      <c r="BV45" s="319"/>
    </row>
    <row r="46" spans="1:74" s="160" customFormat="1" ht="11.15" customHeight="1" x14ac:dyDescent="0.25">
      <c r="A46" s="148" t="s">
        <v>721</v>
      </c>
      <c r="B46" s="204" t="s">
        <v>432</v>
      </c>
      <c r="C46" s="250">
        <v>7.4476691358</v>
      </c>
      <c r="D46" s="250">
        <v>7.4528061727999999</v>
      </c>
      <c r="E46" s="250">
        <v>7.4580246914000003</v>
      </c>
      <c r="F46" s="250">
        <v>7.4642432099000002</v>
      </c>
      <c r="G46" s="250">
        <v>7.4689358024999999</v>
      </c>
      <c r="H46" s="250">
        <v>7.4730209877</v>
      </c>
      <c r="I46" s="250">
        <v>7.4744345679000004</v>
      </c>
      <c r="J46" s="250">
        <v>7.4788530864</v>
      </c>
      <c r="K46" s="250">
        <v>7.4842123456999996</v>
      </c>
      <c r="L46" s="250">
        <v>7.4924432099000002</v>
      </c>
      <c r="M46" s="250">
        <v>7.4982358025</v>
      </c>
      <c r="N46" s="250">
        <v>7.5035209877</v>
      </c>
      <c r="O46" s="250">
        <v>7.5059777778000001</v>
      </c>
      <c r="P46" s="250">
        <v>7.5119888889000004</v>
      </c>
      <c r="Q46" s="250">
        <v>7.5192333332999999</v>
      </c>
      <c r="R46" s="250">
        <v>7.5312123457000002</v>
      </c>
      <c r="S46" s="250">
        <v>7.5382975309000004</v>
      </c>
      <c r="T46" s="250">
        <v>7.5439901235000004</v>
      </c>
      <c r="U46" s="250">
        <v>7.5476234568000002</v>
      </c>
      <c r="V46" s="250">
        <v>7.5510308642000004</v>
      </c>
      <c r="W46" s="250">
        <v>7.553545679</v>
      </c>
      <c r="X46" s="250">
        <v>7.5545999999999998</v>
      </c>
      <c r="Y46" s="250">
        <v>7.5557555556000002</v>
      </c>
      <c r="Z46" s="250">
        <v>7.5564444444000003</v>
      </c>
      <c r="AA46" s="250">
        <v>7.7317530864000004</v>
      </c>
      <c r="AB46" s="250">
        <v>7.6001938272</v>
      </c>
      <c r="AC46" s="250">
        <v>7.3368530863999997</v>
      </c>
      <c r="AD46" s="250">
        <v>6.5251333333000003</v>
      </c>
      <c r="AE46" s="250">
        <v>6.3106777777999996</v>
      </c>
      <c r="AF46" s="250">
        <v>6.2768888889000003</v>
      </c>
      <c r="AG46" s="250">
        <v>6.7136185184999997</v>
      </c>
      <c r="AH46" s="250">
        <v>6.8237740741000001</v>
      </c>
      <c r="AI46" s="250">
        <v>6.8972074073999998</v>
      </c>
      <c r="AJ46" s="250">
        <v>6.8871812906000001</v>
      </c>
      <c r="AK46" s="250">
        <v>6.9222231004000001</v>
      </c>
      <c r="AL46" s="250">
        <v>6.9555956089000004</v>
      </c>
      <c r="AM46" s="250">
        <v>6.9883942620999999</v>
      </c>
      <c r="AN46" s="250">
        <v>7.0176065835000001</v>
      </c>
      <c r="AO46" s="250">
        <v>7.0443280192</v>
      </c>
      <c r="AP46" s="250">
        <v>7.062344124</v>
      </c>
      <c r="AQ46" s="250">
        <v>7.0887446219000001</v>
      </c>
      <c r="AR46" s="250">
        <v>7.1173150677999999</v>
      </c>
      <c r="AS46" s="250">
        <v>7.1532739018999996</v>
      </c>
      <c r="AT46" s="250">
        <v>7.1822704137000004</v>
      </c>
      <c r="AU46" s="250">
        <v>7.2095230431999999</v>
      </c>
      <c r="AV46" s="250">
        <v>7.2331205853</v>
      </c>
      <c r="AW46" s="250">
        <v>7.2583188543999997</v>
      </c>
      <c r="AX46" s="250">
        <v>7.2832066450999999</v>
      </c>
      <c r="AY46" s="250">
        <v>7.3094938199000001</v>
      </c>
      <c r="AZ46" s="250">
        <v>7.3324782572</v>
      </c>
      <c r="BA46" s="250">
        <v>7.3538698194999998</v>
      </c>
      <c r="BB46" s="316">
        <v>7.3737130000000004</v>
      </c>
      <c r="BC46" s="316">
        <v>7.3918860000000004</v>
      </c>
      <c r="BD46" s="316">
        <v>7.4084310000000002</v>
      </c>
      <c r="BE46" s="316">
        <v>7.4234540000000004</v>
      </c>
      <c r="BF46" s="316">
        <v>7.4366690000000002</v>
      </c>
      <c r="BG46" s="316">
        <v>7.4481789999999997</v>
      </c>
      <c r="BH46" s="316">
        <v>7.4569479999999997</v>
      </c>
      <c r="BI46" s="316">
        <v>7.4658280000000001</v>
      </c>
      <c r="BJ46" s="316">
        <v>7.4737819999999999</v>
      </c>
      <c r="BK46" s="316">
        <v>7.4797779999999996</v>
      </c>
      <c r="BL46" s="316">
        <v>7.4866520000000003</v>
      </c>
      <c r="BM46" s="316">
        <v>7.4933730000000001</v>
      </c>
      <c r="BN46" s="316">
        <v>7.5002339999999998</v>
      </c>
      <c r="BO46" s="316">
        <v>7.5064299999999999</v>
      </c>
      <c r="BP46" s="316">
        <v>7.5122530000000003</v>
      </c>
      <c r="BQ46" s="316">
        <v>7.5169030000000001</v>
      </c>
      <c r="BR46" s="316">
        <v>7.522583</v>
      </c>
      <c r="BS46" s="316">
        <v>7.528492</v>
      </c>
      <c r="BT46" s="316">
        <v>7.5346289999999998</v>
      </c>
      <c r="BU46" s="316">
        <v>7.5409949999999997</v>
      </c>
      <c r="BV46" s="316">
        <v>7.5475890000000003</v>
      </c>
    </row>
    <row r="47" spans="1:74" s="160" customFormat="1" ht="11.15" customHeight="1" x14ac:dyDescent="0.25">
      <c r="A47" s="148" t="s">
        <v>722</v>
      </c>
      <c r="B47" s="204" t="s">
        <v>465</v>
      </c>
      <c r="C47" s="250">
        <v>19.739508642000001</v>
      </c>
      <c r="D47" s="250">
        <v>19.757893827</v>
      </c>
      <c r="E47" s="250">
        <v>19.779497531000001</v>
      </c>
      <c r="F47" s="250">
        <v>19.811875309000001</v>
      </c>
      <c r="G47" s="250">
        <v>19.834249383</v>
      </c>
      <c r="H47" s="250">
        <v>19.854175308999999</v>
      </c>
      <c r="I47" s="250">
        <v>19.867554321</v>
      </c>
      <c r="J47" s="250">
        <v>19.885658025000001</v>
      </c>
      <c r="K47" s="250">
        <v>19.904387654000001</v>
      </c>
      <c r="L47" s="250">
        <v>19.924903703999998</v>
      </c>
      <c r="M47" s="250">
        <v>19.944014814999999</v>
      </c>
      <c r="N47" s="250">
        <v>19.962881481</v>
      </c>
      <c r="O47" s="250">
        <v>19.983286419999999</v>
      </c>
      <c r="P47" s="250">
        <v>20.000327160000001</v>
      </c>
      <c r="Q47" s="250">
        <v>20.015786420000001</v>
      </c>
      <c r="R47" s="250">
        <v>20.02814321</v>
      </c>
      <c r="S47" s="250">
        <v>20.041580246999999</v>
      </c>
      <c r="T47" s="250">
        <v>20.054576543</v>
      </c>
      <c r="U47" s="250">
        <v>20.070509876999999</v>
      </c>
      <c r="V47" s="250">
        <v>20.080091358000001</v>
      </c>
      <c r="W47" s="250">
        <v>20.086698765000001</v>
      </c>
      <c r="X47" s="250">
        <v>20.087379012</v>
      </c>
      <c r="Y47" s="250">
        <v>20.090253086000001</v>
      </c>
      <c r="Z47" s="250">
        <v>20.092367900999999</v>
      </c>
      <c r="AA47" s="250">
        <v>20.592024690999999</v>
      </c>
      <c r="AB47" s="250">
        <v>20.218895062000001</v>
      </c>
      <c r="AC47" s="250">
        <v>19.471280246999999</v>
      </c>
      <c r="AD47" s="250">
        <v>17.179377777999999</v>
      </c>
      <c r="AE47" s="250">
        <v>16.560144443999999</v>
      </c>
      <c r="AF47" s="250">
        <v>16.443777778000001</v>
      </c>
      <c r="AG47" s="250">
        <v>17.621704938000001</v>
      </c>
      <c r="AH47" s="250">
        <v>17.917501235</v>
      </c>
      <c r="AI47" s="250">
        <v>18.122593826999999</v>
      </c>
      <c r="AJ47" s="250">
        <v>18.144892606999999</v>
      </c>
      <c r="AK47" s="250">
        <v>18.237645374</v>
      </c>
      <c r="AL47" s="250">
        <v>18.30876202</v>
      </c>
      <c r="AM47" s="250">
        <v>18.326913978</v>
      </c>
      <c r="AN47" s="250">
        <v>18.378254805000001</v>
      </c>
      <c r="AO47" s="250">
        <v>18.431455932999999</v>
      </c>
      <c r="AP47" s="250">
        <v>18.487639299000001</v>
      </c>
      <c r="AQ47" s="250">
        <v>18.543719580000001</v>
      </c>
      <c r="AR47" s="250">
        <v>18.600818712999999</v>
      </c>
      <c r="AS47" s="250">
        <v>18.651576392999999</v>
      </c>
      <c r="AT47" s="250">
        <v>18.716233456000001</v>
      </c>
      <c r="AU47" s="250">
        <v>18.787429597999999</v>
      </c>
      <c r="AV47" s="250">
        <v>18.873312345999999</v>
      </c>
      <c r="AW47" s="250">
        <v>18.951476</v>
      </c>
      <c r="AX47" s="250">
        <v>19.030068087</v>
      </c>
      <c r="AY47" s="250">
        <v>19.118043268000001</v>
      </c>
      <c r="AZ47" s="250">
        <v>19.190776225</v>
      </c>
      <c r="BA47" s="250">
        <v>19.257221619999999</v>
      </c>
      <c r="BB47" s="316">
        <v>19.31362</v>
      </c>
      <c r="BC47" s="316">
        <v>19.37031</v>
      </c>
      <c r="BD47" s="316">
        <v>19.42353</v>
      </c>
      <c r="BE47" s="316">
        <v>19.47757</v>
      </c>
      <c r="BF47" s="316">
        <v>19.520630000000001</v>
      </c>
      <c r="BG47" s="316">
        <v>19.557009999999998</v>
      </c>
      <c r="BH47" s="316">
        <v>19.580860000000001</v>
      </c>
      <c r="BI47" s="316">
        <v>19.608229999999999</v>
      </c>
      <c r="BJ47" s="316">
        <v>19.633279999999999</v>
      </c>
      <c r="BK47" s="316">
        <v>19.654879999999999</v>
      </c>
      <c r="BL47" s="316">
        <v>19.67615</v>
      </c>
      <c r="BM47" s="316">
        <v>19.695969999999999</v>
      </c>
      <c r="BN47" s="316">
        <v>19.712399999999999</v>
      </c>
      <c r="BO47" s="316">
        <v>19.730740000000001</v>
      </c>
      <c r="BP47" s="316">
        <v>19.74906</v>
      </c>
      <c r="BQ47" s="316">
        <v>19.767510000000001</v>
      </c>
      <c r="BR47" s="316">
        <v>19.785699999999999</v>
      </c>
      <c r="BS47" s="316">
        <v>19.80377</v>
      </c>
      <c r="BT47" s="316">
        <v>19.821719999999999</v>
      </c>
      <c r="BU47" s="316">
        <v>19.839559999999999</v>
      </c>
      <c r="BV47" s="316">
        <v>19.85727</v>
      </c>
    </row>
    <row r="48" spans="1:74" s="160" customFormat="1" ht="11.15" customHeight="1" x14ac:dyDescent="0.25">
      <c r="A48" s="148" t="s">
        <v>723</v>
      </c>
      <c r="B48" s="204" t="s">
        <v>433</v>
      </c>
      <c r="C48" s="250">
        <v>22.142002469000001</v>
      </c>
      <c r="D48" s="250">
        <v>22.161272839999999</v>
      </c>
      <c r="E48" s="250">
        <v>22.174924691000001</v>
      </c>
      <c r="F48" s="250">
        <v>22.170661727999999</v>
      </c>
      <c r="G48" s="250">
        <v>22.182298764999999</v>
      </c>
      <c r="H48" s="250">
        <v>22.197539505999998</v>
      </c>
      <c r="I48" s="250">
        <v>22.226230864000001</v>
      </c>
      <c r="J48" s="250">
        <v>22.241293827</v>
      </c>
      <c r="K48" s="250">
        <v>22.252575309000001</v>
      </c>
      <c r="L48" s="250">
        <v>22.253675308999998</v>
      </c>
      <c r="M48" s="250">
        <v>22.262193827000001</v>
      </c>
      <c r="N48" s="250">
        <v>22.271730863999998</v>
      </c>
      <c r="O48" s="250">
        <v>22.287402469</v>
      </c>
      <c r="P48" s="250">
        <v>22.295139506000002</v>
      </c>
      <c r="Q48" s="250">
        <v>22.300058024999998</v>
      </c>
      <c r="R48" s="250">
        <v>22.296202469000001</v>
      </c>
      <c r="S48" s="250">
        <v>22.299950617</v>
      </c>
      <c r="T48" s="250">
        <v>22.305346914000001</v>
      </c>
      <c r="U48" s="250">
        <v>22.316988889000001</v>
      </c>
      <c r="V48" s="250">
        <v>22.322233333</v>
      </c>
      <c r="W48" s="250">
        <v>22.325677777999999</v>
      </c>
      <c r="X48" s="250">
        <v>22.328433333</v>
      </c>
      <c r="Y48" s="250">
        <v>22.327444444000001</v>
      </c>
      <c r="Z48" s="250">
        <v>22.323822222</v>
      </c>
      <c r="AA48" s="250">
        <v>22.755966666999999</v>
      </c>
      <c r="AB48" s="250">
        <v>22.418277778</v>
      </c>
      <c r="AC48" s="250">
        <v>21.749155556000002</v>
      </c>
      <c r="AD48" s="250">
        <v>19.658540740999999</v>
      </c>
      <c r="AE48" s="250">
        <v>19.144096296000001</v>
      </c>
      <c r="AF48" s="250">
        <v>19.115762963000002</v>
      </c>
      <c r="AG48" s="250">
        <v>20.400390123000001</v>
      </c>
      <c r="AH48" s="250">
        <v>20.724141974999998</v>
      </c>
      <c r="AI48" s="250">
        <v>20.913867901</v>
      </c>
      <c r="AJ48" s="250">
        <v>20.789439466000001</v>
      </c>
      <c r="AK48" s="250">
        <v>20.846209865999999</v>
      </c>
      <c r="AL48" s="250">
        <v>20.904050668</v>
      </c>
      <c r="AM48" s="250">
        <v>20.974637658999999</v>
      </c>
      <c r="AN48" s="250">
        <v>21.025862419999999</v>
      </c>
      <c r="AO48" s="250">
        <v>21.069400738999999</v>
      </c>
      <c r="AP48" s="250">
        <v>21.082822251</v>
      </c>
      <c r="AQ48" s="250">
        <v>21.127810460999999</v>
      </c>
      <c r="AR48" s="250">
        <v>21.181935004</v>
      </c>
      <c r="AS48" s="250">
        <v>21.251210961999998</v>
      </c>
      <c r="AT48" s="250">
        <v>21.319096857000002</v>
      </c>
      <c r="AU48" s="250">
        <v>21.391607771</v>
      </c>
      <c r="AV48" s="250">
        <v>21.475604071999999</v>
      </c>
      <c r="AW48" s="250">
        <v>21.552219752999999</v>
      </c>
      <c r="AX48" s="250">
        <v>21.628315179000001</v>
      </c>
      <c r="AY48" s="250">
        <v>21.711230732000001</v>
      </c>
      <c r="AZ48" s="250">
        <v>21.780780364000002</v>
      </c>
      <c r="BA48" s="250">
        <v>21.844304455</v>
      </c>
      <c r="BB48" s="316">
        <v>21.901440000000001</v>
      </c>
      <c r="BC48" s="316">
        <v>21.953189999999999</v>
      </c>
      <c r="BD48" s="316">
        <v>21.999179999999999</v>
      </c>
      <c r="BE48" s="316">
        <v>22.036919999999999</v>
      </c>
      <c r="BF48" s="316">
        <v>22.073270000000001</v>
      </c>
      <c r="BG48" s="316">
        <v>22.10575</v>
      </c>
      <c r="BH48" s="316">
        <v>22.134229999999999</v>
      </c>
      <c r="BI48" s="316">
        <v>22.159040000000001</v>
      </c>
      <c r="BJ48" s="316">
        <v>22.180060000000001</v>
      </c>
      <c r="BK48" s="316">
        <v>22.191310000000001</v>
      </c>
      <c r="BL48" s="316">
        <v>22.209230000000002</v>
      </c>
      <c r="BM48" s="316">
        <v>22.22785</v>
      </c>
      <c r="BN48" s="316">
        <v>22.249469999999999</v>
      </c>
      <c r="BO48" s="316">
        <v>22.26774</v>
      </c>
      <c r="BP48" s="316">
        <v>22.284970000000001</v>
      </c>
      <c r="BQ48" s="316">
        <v>22.300229999999999</v>
      </c>
      <c r="BR48" s="316">
        <v>22.31607</v>
      </c>
      <c r="BS48" s="316">
        <v>22.331579999999999</v>
      </c>
      <c r="BT48" s="316">
        <v>22.34674</v>
      </c>
      <c r="BU48" s="316">
        <v>22.361560000000001</v>
      </c>
      <c r="BV48" s="316">
        <v>22.37604</v>
      </c>
    </row>
    <row r="49" spans="1:74" s="160" customFormat="1" ht="11.15" customHeight="1" x14ac:dyDescent="0.25">
      <c r="A49" s="148" t="s">
        <v>724</v>
      </c>
      <c r="B49" s="204" t="s">
        <v>434</v>
      </c>
      <c r="C49" s="250">
        <v>10.724025925999999</v>
      </c>
      <c r="D49" s="250">
        <v>10.731881481</v>
      </c>
      <c r="E49" s="250">
        <v>10.736892593</v>
      </c>
      <c r="F49" s="250">
        <v>10.731241975</v>
      </c>
      <c r="G49" s="250">
        <v>10.73642716</v>
      </c>
      <c r="H49" s="250">
        <v>10.744630863999999</v>
      </c>
      <c r="I49" s="250">
        <v>10.764381480999999</v>
      </c>
      <c r="J49" s="250">
        <v>10.772225926000001</v>
      </c>
      <c r="K49" s="250">
        <v>10.776692593</v>
      </c>
      <c r="L49" s="250">
        <v>10.77127284</v>
      </c>
      <c r="M49" s="250">
        <v>10.773865431999999</v>
      </c>
      <c r="N49" s="250">
        <v>10.777961727999999</v>
      </c>
      <c r="O49" s="250">
        <v>10.785082716</v>
      </c>
      <c r="P49" s="250">
        <v>10.791045679</v>
      </c>
      <c r="Q49" s="250">
        <v>10.797371605</v>
      </c>
      <c r="R49" s="250">
        <v>10.80552716</v>
      </c>
      <c r="S49" s="250">
        <v>10.811479011999999</v>
      </c>
      <c r="T49" s="250">
        <v>10.816693827</v>
      </c>
      <c r="U49" s="250">
        <v>10.819665432000001</v>
      </c>
      <c r="V49" s="250">
        <v>10.824535802</v>
      </c>
      <c r="W49" s="250">
        <v>10.829798765</v>
      </c>
      <c r="X49" s="250">
        <v>10.838288888999999</v>
      </c>
      <c r="Y49" s="250">
        <v>10.842211110999999</v>
      </c>
      <c r="Z49" s="250">
        <v>10.8444</v>
      </c>
      <c r="AA49" s="250">
        <v>11.008811111</v>
      </c>
      <c r="AB49" s="250">
        <v>10.884566667</v>
      </c>
      <c r="AC49" s="250">
        <v>10.635622222</v>
      </c>
      <c r="AD49" s="250">
        <v>9.8632913579999997</v>
      </c>
      <c r="AE49" s="250">
        <v>9.6639617284000003</v>
      </c>
      <c r="AF49" s="250">
        <v>9.6389469135999999</v>
      </c>
      <c r="AG49" s="250">
        <v>10.075190123</v>
      </c>
      <c r="AH49" s="250">
        <v>10.183597531</v>
      </c>
      <c r="AI49" s="250">
        <v>10.251112345999999</v>
      </c>
      <c r="AJ49" s="250">
        <v>10.22055318</v>
      </c>
      <c r="AK49" s="250">
        <v>10.24916885</v>
      </c>
      <c r="AL49" s="250">
        <v>10.27977797</v>
      </c>
      <c r="AM49" s="250">
        <v>10.317871564000001</v>
      </c>
      <c r="AN49" s="250">
        <v>10.348349312</v>
      </c>
      <c r="AO49" s="250">
        <v>10.376702239</v>
      </c>
      <c r="AP49" s="250">
        <v>10.399648462</v>
      </c>
      <c r="AQ49" s="250">
        <v>10.426213161</v>
      </c>
      <c r="AR49" s="250">
        <v>10.453114453</v>
      </c>
      <c r="AS49" s="250">
        <v>10.480874226999999</v>
      </c>
      <c r="AT49" s="250">
        <v>10.508057285</v>
      </c>
      <c r="AU49" s="250">
        <v>10.535185519000001</v>
      </c>
      <c r="AV49" s="250">
        <v>10.559237303</v>
      </c>
      <c r="AW49" s="250">
        <v>10.588522105999999</v>
      </c>
      <c r="AX49" s="250">
        <v>10.620018302</v>
      </c>
      <c r="AY49" s="250">
        <v>10.660874024</v>
      </c>
      <c r="AZ49" s="250">
        <v>10.691431907</v>
      </c>
      <c r="BA49" s="250">
        <v>10.718840085</v>
      </c>
      <c r="BB49" s="316">
        <v>10.74165</v>
      </c>
      <c r="BC49" s="316">
        <v>10.76385</v>
      </c>
      <c r="BD49" s="316">
        <v>10.78397</v>
      </c>
      <c r="BE49" s="316">
        <v>10.80275</v>
      </c>
      <c r="BF49" s="316">
        <v>10.818210000000001</v>
      </c>
      <c r="BG49" s="316">
        <v>10.83107</v>
      </c>
      <c r="BH49" s="316">
        <v>10.8392</v>
      </c>
      <c r="BI49" s="316">
        <v>10.84845</v>
      </c>
      <c r="BJ49" s="316">
        <v>10.856680000000001</v>
      </c>
      <c r="BK49" s="316">
        <v>10.86224</v>
      </c>
      <c r="BL49" s="316">
        <v>10.86969</v>
      </c>
      <c r="BM49" s="316">
        <v>10.877370000000001</v>
      </c>
      <c r="BN49" s="316">
        <v>10.88569</v>
      </c>
      <c r="BO49" s="316">
        <v>10.89353</v>
      </c>
      <c r="BP49" s="316">
        <v>10.901300000000001</v>
      </c>
      <c r="BQ49" s="316">
        <v>10.90863</v>
      </c>
      <c r="BR49" s="316">
        <v>10.91653</v>
      </c>
      <c r="BS49" s="316">
        <v>10.924630000000001</v>
      </c>
      <c r="BT49" s="316">
        <v>10.932930000000001</v>
      </c>
      <c r="BU49" s="316">
        <v>10.94143</v>
      </c>
      <c r="BV49" s="316">
        <v>10.95013</v>
      </c>
    </row>
    <row r="50" spans="1:74" s="160" customFormat="1" ht="11.15" customHeight="1" x14ac:dyDescent="0.25">
      <c r="A50" s="148" t="s">
        <v>725</v>
      </c>
      <c r="B50" s="204" t="s">
        <v>435</v>
      </c>
      <c r="C50" s="250">
        <v>28.459277778000001</v>
      </c>
      <c r="D50" s="250">
        <v>28.512522222000001</v>
      </c>
      <c r="E50" s="250">
        <v>28.564</v>
      </c>
      <c r="F50" s="250">
        <v>28.614896296000001</v>
      </c>
      <c r="G50" s="250">
        <v>28.661951852000001</v>
      </c>
      <c r="H50" s="250">
        <v>28.706351852000001</v>
      </c>
      <c r="I50" s="250">
        <v>28.749222222</v>
      </c>
      <c r="J50" s="250">
        <v>28.787466667</v>
      </c>
      <c r="K50" s="250">
        <v>28.822211111000001</v>
      </c>
      <c r="L50" s="250">
        <v>28.841312345999999</v>
      </c>
      <c r="M50" s="250">
        <v>28.878164198</v>
      </c>
      <c r="N50" s="250">
        <v>28.920623457000001</v>
      </c>
      <c r="O50" s="250">
        <v>28.984655556</v>
      </c>
      <c r="P50" s="250">
        <v>29.026355555999999</v>
      </c>
      <c r="Q50" s="250">
        <v>29.061688888999999</v>
      </c>
      <c r="R50" s="250">
        <v>29.078571605</v>
      </c>
      <c r="S50" s="250">
        <v>29.110234567999999</v>
      </c>
      <c r="T50" s="250">
        <v>29.144593827000001</v>
      </c>
      <c r="U50" s="250">
        <v>29.185832098999999</v>
      </c>
      <c r="V50" s="250">
        <v>29.222446913999999</v>
      </c>
      <c r="W50" s="250">
        <v>29.258620988000001</v>
      </c>
      <c r="X50" s="250">
        <v>29.306625925999999</v>
      </c>
      <c r="Y50" s="250">
        <v>29.332714814999999</v>
      </c>
      <c r="Z50" s="250">
        <v>29.349159259</v>
      </c>
      <c r="AA50" s="250">
        <v>29.816453085999999</v>
      </c>
      <c r="AB50" s="250">
        <v>29.468238272000001</v>
      </c>
      <c r="AC50" s="250">
        <v>28.765008642000002</v>
      </c>
      <c r="AD50" s="250">
        <v>26.583825925999999</v>
      </c>
      <c r="AE50" s="250">
        <v>26.012770369999998</v>
      </c>
      <c r="AF50" s="250">
        <v>25.928903704</v>
      </c>
      <c r="AG50" s="250">
        <v>27.105287654000001</v>
      </c>
      <c r="AH50" s="250">
        <v>27.416002468999999</v>
      </c>
      <c r="AI50" s="250">
        <v>27.634109877</v>
      </c>
      <c r="AJ50" s="250">
        <v>27.659520067999999</v>
      </c>
      <c r="AK50" s="250">
        <v>27.767480017</v>
      </c>
      <c r="AL50" s="250">
        <v>27.857899915000001</v>
      </c>
      <c r="AM50" s="250">
        <v>27.906737192000001</v>
      </c>
      <c r="AN50" s="250">
        <v>27.980108916999999</v>
      </c>
      <c r="AO50" s="250">
        <v>28.053972519999999</v>
      </c>
      <c r="AP50" s="250">
        <v>28.106221079000001</v>
      </c>
      <c r="AQ50" s="250">
        <v>28.197648628</v>
      </c>
      <c r="AR50" s="250">
        <v>28.306148245999999</v>
      </c>
      <c r="AS50" s="250">
        <v>28.456946401</v>
      </c>
      <c r="AT50" s="250">
        <v>28.580670305000002</v>
      </c>
      <c r="AU50" s="250">
        <v>28.702546426000001</v>
      </c>
      <c r="AV50" s="250">
        <v>28.825252344999999</v>
      </c>
      <c r="AW50" s="250">
        <v>28.941424717</v>
      </c>
      <c r="AX50" s="250">
        <v>29.053741122999998</v>
      </c>
      <c r="AY50" s="250">
        <v>29.171136840999999</v>
      </c>
      <c r="AZ50" s="250">
        <v>29.269039853999999</v>
      </c>
      <c r="BA50" s="250">
        <v>29.35638544</v>
      </c>
      <c r="BB50" s="316">
        <v>29.428850000000001</v>
      </c>
      <c r="BC50" s="316">
        <v>29.49832</v>
      </c>
      <c r="BD50" s="316">
        <v>29.560490000000001</v>
      </c>
      <c r="BE50" s="316">
        <v>29.610309999999998</v>
      </c>
      <c r="BF50" s="316">
        <v>29.661619999999999</v>
      </c>
      <c r="BG50" s="316">
        <v>29.709399999999999</v>
      </c>
      <c r="BH50" s="316">
        <v>29.75338</v>
      </c>
      <c r="BI50" s="316">
        <v>29.79429</v>
      </c>
      <c r="BJ50" s="316">
        <v>29.831869999999999</v>
      </c>
      <c r="BK50" s="316">
        <v>29.86139</v>
      </c>
      <c r="BL50" s="316">
        <v>29.89583</v>
      </c>
      <c r="BM50" s="316">
        <v>29.930479999999999</v>
      </c>
      <c r="BN50" s="316">
        <v>29.96678</v>
      </c>
      <c r="BO50" s="316">
        <v>30.000730000000001</v>
      </c>
      <c r="BP50" s="316">
        <v>30.03378</v>
      </c>
      <c r="BQ50" s="316">
        <v>30.065370000000001</v>
      </c>
      <c r="BR50" s="316">
        <v>30.097049999999999</v>
      </c>
      <c r="BS50" s="316">
        <v>30.128270000000001</v>
      </c>
      <c r="BT50" s="316">
        <v>30.159009999999999</v>
      </c>
      <c r="BU50" s="316">
        <v>30.18929</v>
      </c>
      <c r="BV50" s="316">
        <v>30.219100000000001</v>
      </c>
    </row>
    <row r="51" spans="1:74" s="160" customFormat="1" ht="11.15" customHeight="1" x14ac:dyDescent="0.25">
      <c r="A51" s="148" t="s">
        <v>726</v>
      </c>
      <c r="B51" s="204" t="s">
        <v>436</v>
      </c>
      <c r="C51" s="250">
        <v>8.1456370370000002</v>
      </c>
      <c r="D51" s="250">
        <v>8.1524481480999995</v>
      </c>
      <c r="E51" s="250">
        <v>8.1611148147999995</v>
      </c>
      <c r="F51" s="250">
        <v>8.1752617284000006</v>
      </c>
      <c r="G51" s="250">
        <v>8.1849209877</v>
      </c>
      <c r="H51" s="250">
        <v>8.1937172839999999</v>
      </c>
      <c r="I51" s="250">
        <v>8.1997049383</v>
      </c>
      <c r="J51" s="250">
        <v>8.2082345678999999</v>
      </c>
      <c r="K51" s="250">
        <v>8.2173604937999993</v>
      </c>
      <c r="L51" s="250">
        <v>8.2267370369999995</v>
      </c>
      <c r="M51" s="250">
        <v>8.2373148147999995</v>
      </c>
      <c r="N51" s="250">
        <v>8.2487481481000007</v>
      </c>
      <c r="O51" s="250">
        <v>8.2650864197999994</v>
      </c>
      <c r="P51" s="250">
        <v>8.2751938272000007</v>
      </c>
      <c r="Q51" s="250">
        <v>8.2831197530999994</v>
      </c>
      <c r="R51" s="250">
        <v>8.2849925926000001</v>
      </c>
      <c r="S51" s="250">
        <v>8.2914592592999998</v>
      </c>
      <c r="T51" s="250">
        <v>8.2986481480999998</v>
      </c>
      <c r="U51" s="250">
        <v>8.3097493826999997</v>
      </c>
      <c r="V51" s="250">
        <v>8.3159901235000007</v>
      </c>
      <c r="W51" s="250">
        <v>8.3205604938000004</v>
      </c>
      <c r="X51" s="250">
        <v>8.3193469136000004</v>
      </c>
      <c r="Y51" s="250">
        <v>8.3236617283999994</v>
      </c>
      <c r="Z51" s="250">
        <v>8.3293913580000005</v>
      </c>
      <c r="AA51" s="250">
        <v>8.4681061728000007</v>
      </c>
      <c r="AB51" s="250">
        <v>8.3779876543</v>
      </c>
      <c r="AC51" s="250">
        <v>8.1906061728000008</v>
      </c>
      <c r="AD51" s="250">
        <v>7.5930629630000004</v>
      </c>
      <c r="AE51" s="250">
        <v>7.4458296296000004</v>
      </c>
      <c r="AF51" s="250">
        <v>7.4360074074</v>
      </c>
      <c r="AG51" s="250">
        <v>7.7841839506000001</v>
      </c>
      <c r="AH51" s="250">
        <v>7.8837432099000004</v>
      </c>
      <c r="AI51" s="250">
        <v>7.9552728395000001</v>
      </c>
      <c r="AJ51" s="250">
        <v>7.9730406169999997</v>
      </c>
      <c r="AK51" s="250">
        <v>8.0078101542999995</v>
      </c>
      <c r="AL51" s="250">
        <v>8.0338492286999994</v>
      </c>
      <c r="AM51" s="250">
        <v>8.0407077108999996</v>
      </c>
      <c r="AN51" s="250">
        <v>8.0571234568999994</v>
      </c>
      <c r="AO51" s="250">
        <v>8.0726463373000001</v>
      </c>
      <c r="AP51" s="250">
        <v>8.0843737789999999</v>
      </c>
      <c r="AQ51" s="250">
        <v>8.1002878579999997</v>
      </c>
      <c r="AR51" s="250">
        <v>8.1174860010999996</v>
      </c>
      <c r="AS51" s="250">
        <v>8.134300927</v>
      </c>
      <c r="AT51" s="250">
        <v>8.1553176594999996</v>
      </c>
      <c r="AU51" s="250">
        <v>8.1788689172000009</v>
      </c>
      <c r="AV51" s="250">
        <v>8.2095254737999994</v>
      </c>
      <c r="AW51" s="250">
        <v>8.2347177016999993</v>
      </c>
      <c r="AX51" s="250">
        <v>8.2590163745999998</v>
      </c>
      <c r="AY51" s="250">
        <v>8.2821093890000004</v>
      </c>
      <c r="AZ51" s="250">
        <v>8.3048550295000005</v>
      </c>
      <c r="BA51" s="250">
        <v>8.3269411924999996</v>
      </c>
      <c r="BB51" s="316">
        <v>8.3511019999999991</v>
      </c>
      <c r="BC51" s="316">
        <v>8.3698189999999997</v>
      </c>
      <c r="BD51" s="316">
        <v>8.3858250000000005</v>
      </c>
      <c r="BE51" s="316">
        <v>8.3964339999999993</v>
      </c>
      <c r="BF51" s="316">
        <v>8.4090340000000001</v>
      </c>
      <c r="BG51" s="316">
        <v>8.4209399999999999</v>
      </c>
      <c r="BH51" s="316">
        <v>8.4326349999999994</v>
      </c>
      <c r="BI51" s="316">
        <v>8.4427880000000002</v>
      </c>
      <c r="BJ51" s="316">
        <v>8.4518839999999997</v>
      </c>
      <c r="BK51" s="316">
        <v>8.4588429999999999</v>
      </c>
      <c r="BL51" s="316">
        <v>8.4666320000000006</v>
      </c>
      <c r="BM51" s="316">
        <v>8.4741719999999994</v>
      </c>
      <c r="BN51" s="316">
        <v>8.4816559999999992</v>
      </c>
      <c r="BO51" s="316">
        <v>8.4885529999999996</v>
      </c>
      <c r="BP51" s="316">
        <v>8.4950559999999999</v>
      </c>
      <c r="BQ51" s="316">
        <v>8.5007809999999999</v>
      </c>
      <c r="BR51" s="316">
        <v>8.506786</v>
      </c>
      <c r="BS51" s="316">
        <v>8.5126860000000004</v>
      </c>
      <c r="BT51" s="316">
        <v>8.5184800000000003</v>
      </c>
      <c r="BU51" s="316">
        <v>8.5241699999999998</v>
      </c>
      <c r="BV51" s="316">
        <v>8.5297540000000005</v>
      </c>
    </row>
    <row r="52" spans="1:74" s="160" customFormat="1" ht="11.15" customHeight="1" x14ac:dyDescent="0.25">
      <c r="A52" s="148" t="s">
        <v>727</v>
      </c>
      <c r="B52" s="204" t="s">
        <v>437</v>
      </c>
      <c r="C52" s="250">
        <v>17.284628394999999</v>
      </c>
      <c r="D52" s="250">
        <v>17.318698765000001</v>
      </c>
      <c r="E52" s="250">
        <v>17.353272839999999</v>
      </c>
      <c r="F52" s="250">
        <v>17.389461728000001</v>
      </c>
      <c r="G52" s="250">
        <v>17.424209876999999</v>
      </c>
      <c r="H52" s="250">
        <v>17.458628395000002</v>
      </c>
      <c r="I52" s="250">
        <v>17.495349383000001</v>
      </c>
      <c r="J52" s="250">
        <v>17.527134568000001</v>
      </c>
      <c r="K52" s="250">
        <v>17.556616048999999</v>
      </c>
      <c r="L52" s="250">
        <v>17.581309876999999</v>
      </c>
      <c r="M52" s="250">
        <v>17.608046913999999</v>
      </c>
      <c r="N52" s="250">
        <v>17.634343210000001</v>
      </c>
      <c r="O52" s="250">
        <v>17.661211111</v>
      </c>
      <c r="P52" s="250">
        <v>17.685866666999999</v>
      </c>
      <c r="Q52" s="250">
        <v>17.709322222000001</v>
      </c>
      <c r="R52" s="250">
        <v>17.727918518999999</v>
      </c>
      <c r="S52" s="250">
        <v>17.751718519000001</v>
      </c>
      <c r="T52" s="250">
        <v>17.777062962999999</v>
      </c>
      <c r="U52" s="250">
        <v>17.807818519000001</v>
      </c>
      <c r="V52" s="250">
        <v>17.833351852</v>
      </c>
      <c r="W52" s="250">
        <v>17.857529629999998</v>
      </c>
      <c r="X52" s="250">
        <v>17.885862963000001</v>
      </c>
      <c r="Y52" s="250">
        <v>17.903196296000001</v>
      </c>
      <c r="Z52" s="250">
        <v>17.915040740999999</v>
      </c>
      <c r="AA52" s="250">
        <v>18.165075308999999</v>
      </c>
      <c r="AB52" s="250">
        <v>17.983182716000002</v>
      </c>
      <c r="AC52" s="250">
        <v>17.613041975000002</v>
      </c>
      <c r="AD52" s="250">
        <v>16.485897530999999</v>
      </c>
      <c r="AE52" s="250">
        <v>16.165827159999999</v>
      </c>
      <c r="AF52" s="250">
        <v>16.084075308999999</v>
      </c>
      <c r="AG52" s="250">
        <v>16.586108641999999</v>
      </c>
      <c r="AH52" s="250">
        <v>16.721893826999999</v>
      </c>
      <c r="AI52" s="250">
        <v>16.836897531000002</v>
      </c>
      <c r="AJ52" s="250">
        <v>16.916286348</v>
      </c>
      <c r="AK52" s="250">
        <v>17.000852141999999</v>
      </c>
      <c r="AL52" s="250">
        <v>17.07576151</v>
      </c>
      <c r="AM52" s="250">
        <v>17.133534147999999</v>
      </c>
      <c r="AN52" s="250">
        <v>17.194740886999998</v>
      </c>
      <c r="AO52" s="250">
        <v>17.251901426</v>
      </c>
      <c r="AP52" s="250">
        <v>17.292254925999998</v>
      </c>
      <c r="AQ52" s="250">
        <v>17.350893691</v>
      </c>
      <c r="AR52" s="250">
        <v>17.415056881999998</v>
      </c>
      <c r="AS52" s="250">
        <v>17.481829446999999</v>
      </c>
      <c r="AT52" s="250">
        <v>17.559227781000001</v>
      </c>
      <c r="AU52" s="250">
        <v>17.64433683</v>
      </c>
      <c r="AV52" s="250">
        <v>17.760848974000002</v>
      </c>
      <c r="AW52" s="250">
        <v>17.843610171000002</v>
      </c>
      <c r="AX52" s="250">
        <v>17.916312799</v>
      </c>
      <c r="AY52" s="250">
        <v>17.971778904000001</v>
      </c>
      <c r="AZ52" s="250">
        <v>18.029747860000001</v>
      </c>
      <c r="BA52" s="250">
        <v>18.083041713</v>
      </c>
      <c r="BB52" s="316">
        <v>18.131710000000002</v>
      </c>
      <c r="BC52" s="316">
        <v>18.175619999999999</v>
      </c>
      <c r="BD52" s="316">
        <v>18.21481</v>
      </c>
      <c r="BE52" s="316">
        <v>18.24485</v>
      </c>
      <c r="BF52" s="316">
        <v>18.27796</v>
      </c>
      <c r="BG52" s="316">
        <v>18.30969</v>
      </c>
      <c r="BH52" s="316">
        <v>18.340029999999999</v>
      </c>
      <c r="BI52" s="316">
        <v>18.369</v>
      </c>
      <c r="BJ52" s="316">
        <v>18.396599999999999</v>
      </c>
      <c r="BK52" s="316">
        <v>18.421220000000002</v>
      </c>
      <c r="BL52" s="316">
        <v>18.44726</v>
      </c>
      <c r="BM52" s="316">
        <v>18.473109999999998</v>
      </c>
      <c r="BN52" s="316">
        <v>18.499919999999999</v>
      </c>
      <c r="BO52" s="316">
        <v>18.524570000000001</v>
      </c>
      <c r="BP52" s="316">
        <v>18.548200000000001</v>
      </c>
      <c r="BQ52" s="316">
        <v>18.569849999999999</v>
      </c>
      <c r="BR52" s="316">
        <v>18.592130000000001</v>
      </c>
      <c r="BS52" s="316">
        <v>18.614090000000001</v>
      </c>
      <c r="BT52" s="316">
        <v>18.635739999999998</v>
      </c>
      <c r="BU52" s="316">
        <v>18.657070000000001</v>
      </c>
      <c r="BV52" s="316">
        <v>18.678090000000001</v>
      </c>
    </row>
    <row r="53" spans="1:74" s="160" customFormat="1" ht="11.15" customHeight="1" x14ac:dyDescent="0.25">
      <c r="A53" s="148" t="s">
        <v>728</v>
      </c>
      <c r="B53" s="204" t="s">
        <v>438</v>
      </c>
      <c r="C53" s="250">
        <v>10.694704937999999</v>
      </c>
      <c r="D53" s="250">
        <v>10.721223457000001</v>
      </c>
      <c r="E53" s="250">
        <v>10.746571605</v>
      </c>
      <c r="F53" s="250">
        <v>10.768848148</v>
      </c>
      <c r="G53" s="250">
        <v>10.793281480999999</v>
      </c>
      <c r="H53" s="250">
        <v>10.817970369999999</v>
      </c>
      <c r="I53" s="250">
        <v>10.845166667000001</v>
      </c>
      <c r="J53" s="250">
        <v>10.868677778</v>
      </c>
      <c r="K53" s="250">
        <v>10.890755556</v>
      </c>
      <c r="L53" s="250">
        <v>10.90862963</v>
      </c>
      <c r="M53" s="250">
        <v>10.929918518999999</v>
      </c>
      <c r="N53" s="250">
        <v>10.951851852000001</v>
      </c>
      <c r="O53" s="250">
        <v>10.975032099</v>
      </c>
      <c r="P53" s="250">
        <v>10.997802469</v>
      </c>
      <c r="Q53" s="250">
        <v>11.020765431999999</v>
      </c>
      <c r="R53" s="250">
        <v>11.043135802</v>
      </c>
      <c r="S53" s="250">
        <v>11.06707284</v>
      </c>
      <c r="T53" s="250">
        <v>11.091791358</v>
      </c>
      <c r="U53" s="250">
        <v>11.121735802</v>
      </c>
      <c r="V53" s="250">
        <v>11.144683950999999</v>
      </c>
      <c r="W53" s="250">
        <v>11.165080247000001</v>
      </c>
      <c r="X53" s="250">
        <v>11.183907407</v>
      </c>
      <c r="Y53" s="250">
        <v>11.198462963000001</v>
      </c>
      <c r="Z53" s="250">
        <v>11.20972963</v>
      </c>
      <c r="AA53" s="250">
        <v>11.391144444</v>
      </c>
      <c r="AB53" s="250">
        <v>11.265755556</v>
      </c>
      <c r="AC53" s="250">
        <v>11.007</v>
      </c>
      <c r="AD53" s="250">
        <v>10.195248147999999</v>
      </c>
      <c r="AE53" s="250">
        <v>9.9844814814999996</v>
      </c>
      <c r="AF53" s="250">
        <v>9.9550703703999996</v>
      </c>
      <c r="AG53" s="250">
        <v>10.396738272</v>
      </c>
      <c r="AH53" s="250">
        <v>10.512745679</v>
      </c>
      <c r="AI53" s="250">
        <v>10.592816049</v>
      </c>
      <c r="AJ53" s="250">
        <v>10.589627501000001</v>
      </c>
      <c r="AK53" s="250">
        <v>10.633315208999999</v>
      </c>
      <c r="AL53" s="250">
        <v>10.67655729</v>
      </c>
      <c r="AM53" s="250">
        <v>10.716311113</v>
      </c>
      <c r="AN53" s="250">
        <v>10.760943918000001</v>
      </c>
      <c r="AO53" s="250">
        <v>10.807413071999999</v>
      </c>
      <c r="AP53" s="250">
        <v>10.857760938</v>
      </c>
      <c r="AQ53" s="250">
        <v>10.906371016</v>
      </c>
      <c r="AR53" s="250">
        <v>10.95528567</v>
      </c>
      <c r="AS53" s="250">
        <v>11.01044452</v>
      </c>
      <c r="AT53" s="250">
        <v>11.055513612</v>
      </c>
      <c r="AU53" s="250">
        <v>11.096432565000001</v>
      </c>
      <c r="AV53" s="250">
        <v>11.125677609</v>
      </c>
      <c r="AW53" s="250">
        <v>11.163939113</v>
      </c>
      <c r="AX53" s="250">
        <v>11.203693307</v>
      </c>
      <c r="AY53" s="250">
        <v>11.250836042</v>
      </c>
      <c r="AZ53" s="250">
        <v>11.289153726</v>
      </c>
      <c r="BA53" s="250">
        <v>11.324542210000001</v>
      </c>
      <c r="BB53" s="316">
        <v>11.358079999999999</v>
      </c>
      <c r="BC53" s="316">
        <v>11.386799999999999</v>
      </c>
      <c r="BD53" s="316">
        <v>11.41179</v>
      </c>
      <c r="BE53" s="316">
        <v>11.42784</v>
      </c>
      <c r="BF53" s="316">
        <v>11.449249999999999</v>
      </c>
      <c r="BG53" s="316">
        <v>11.470829999999999</v>
      </c>
      <c r="BH53" s="316">
        <v>11.495380000000001</v>
      </c>
      <c r="BI53" s="316">
        <v>11.515169999999999</v>
      </c>
      <c r="BJ53" s="316">
        <v>11.532999999999999</v>
      </c>
      <c r="BK53" s="316">
        <v>11.54501</v>
      </c>
      <c r="BL53" s="316">
        <v>11.56185</v>
      </c>
      <c r="BM53" s="316">
        <v>11.579650000000001</v>
      </c>
      <c r="BN53" s="316">
        <v>11.60008</v>
      </c>
      <c r="BO53" s="316">
        <v>11.618539999999999</v>
      </c>
      <c r="BP53" s="316">
        <v>11.636699999999999</v>
      </c>
      <c r="BQ53" s="316">
        <v>11.655150000000001</v>
      </c>
      <c r="BR53" s="316">
        <v>11.67229</v>
      </c>
      <c r="BS53" s="316">
        <v>11.688700000000001</v>
      </c>
      <c r="BT53" s="316">
        <v>11.704370000000001</v>
      </c>
      <c r="BU53" s="316">
        <v>11.71931</v>
      </c>
      <c r="BV53" s="316">
        <v>11.733510000000001</v>
      </c>
    </row>
    <row r="54" spans="1:74" s="160" customFormat="1" ht="11.15" customHeight="1" x14ac:dyDescent="0.25">
      <c r="A54" s="149" t="s">
        <v>729</v>
      </c>
      <c r="B54" s="205" t="s">
        <v>439</v>
      </c>
      <c r="C54" s="69">
        <v>23.310196296000001</v>
      </c>
      <c r="D54" s="69">
        <v>23.353462962999998</v>
      </c>
      <c r="E54" s="69">
        <v>23.388340741</v>
      </c>
      <c r="F54" s="69">
        <v>23.401506173000001</v>
      </c>
      <c r="G54" s="69">
        <v>23.429598765000001</v>
      </c>
      <c r="H54" s="69">
        <v>23.459295061999999</v>
      </c>
      <c r="I54" s="69">
        <v>23.490145679000001</v>
      </c>
      <c r="J54" s="69">
        <v>23.523386420000001</v>
      </c>
      <c r="K54" s="69">
        <v>23.558567901</v>
      </c>
      <c r="L54" s="69">
        <v>23.605235801999999</v>
      </c>
      <c r="M54" s="69">
        <v>23.637139506</v>
      </c>
      <c r="N54" s="69">
        <v>23.663824690999999</v>
      </c>
      <c r="O54" s="69">
        <v>23.674106172999998</v>
      </c>
      <c r="P54" s="69">
        <v>23.69874321</v>
      </c>
      <c r="Q54" s="69">
        <v>23.726550617000001</v>
      </c>
      <c r="R54" s="69">
        <v>23.760279012000002</v>
      </c>
      <c r="S54" s="69">
        <v>23.792364198000001</v>
      </c>
      <c r="T54" s="69">
        <v>23.82555679</v>
      </c>
      <c r="U54" s="69">
        <v>23.862582715999999</v>
      </c>
      <c r="V54" s="69">
        <v>23.895945679</v>
      </c>
      <c r="W54" s="69">
        <v>23.928371604999999</v>
      </c>
      <c r="X54" s="69">
        <v>23.963850616999999</v>
      </c>
      <c r="Y54" s="69">
        <v>23.991409876999999</v>
      </c>
      <c r="Z54" s="69">
        <v>24.015039506000001</v>
      </c>
      <c r="AA54" s="69">
        <v>24.508892592999999</v>
      </c>
      <c r="AB54" s="69">
        <v>24.169048148000002</v>
      </c>
      <c r="AC54" s="69">
        <v>23.469659259</v>
      </c>
      <c r="AD54" s="69">
        <v>21.349046913999999</v>
      </c>
      <c r="AE54" s="69">
        <v>20.726828394999998</v>
      </c>
      <c r="AF54" s="69">
        <v>20.541324691</v>
      </c>
      <c r="AG54" s="69">
        <v>21.447479011999999</v>
      </c>
      <c r="AH54" s="69">
        <v>21.644197531</v>
      </c>
      <c r="AI54" s="69">
        <v>21.786423457000001</v>
      </c>
      <c r="AJ54" s="69">
        <v>21.819558076</v>
      </c>
      <c r="AK54" s="69">
        <v>21.893747852000001</v>
      </c>
      <c r="AL54" s="69">
        <v>21.954394070999999</v>
      </c>
      <c r="AM54" s="69">
        <v>21.938021144</v>
      </c>
      <c r="AN54" s="69">
        <v>22.019186939000001</v>
      </c>
      <c r="AO54" s="69">
        <v>22.134415869000001</v>
      </c>
      <c r="AP54" s="69">
        <v>22.342538054999999</v>
      </c>
      <c r="AQ54" s="69">
        <v>22.481770661999999</v>
      </c>
      <c r="AR54" s="69">
        <v>22.610943811999999</v>
      </c>
      <c r="AS54" s="69">
        <v>22.725375432</v>
      </c>
      <c r="AT54" s="69">
        <v>22.837941223000001</v>
      </c>
      <c r="AU54" s="69">
        <v>22.943959111000002</v>
      </c>
      <c r="AV54" s="69">
        <v>23.032972263000001</v>
      </c>
      <c r="AW54" s="69">
        <v>23.133736972000001</v>
      </c>
      <c r="AX54" s="69">
        <v>23.235796402999998</v>
      </c>
      <c r="AY54" s="69">
        <v>23.354193817999999</v>
      </c>
      <c r="AZ54" s="69">
        <v>23.447560248999999</v>
      </c>
      <c r="BA54" s="69">
        <v>23.530938957</v>
      </c>
      <c r="BB54" s="320">
        <v>23.601189999999999</v>
      </c>
      <c r="BC54" s="320">
        <v>23.66695</v>
      </c>
      <c r="BD54" s="320">
        <v>23.725079999999998</v>
      </c>
      <c r="BE54" s="320">
        <v>23.767510000000001</v>
      </c>
      <c r="BF54" s="320">
        <v>23.81643</v>
      </c>
      <c r="BG54" s="320">
        <v>23.863769999999999</v>
      </c>
      <c r="BH54" s="320">
        <v>23.913910000000001</v>
      </c>
      <c r="BI54" s="320">
        <v>23.954809999999998</v>
      </c>
      <c r="BJ54" s="320">
        <v>23.990839999999999</v>
      </c>
      <c r="BK54" s="320">
        <v>24.02102</v>
      </c>
      <c r="BL54" s="320">
        <v>24.04806</v>
      </c>
      <c r="BM54" s="320">
        <v>24.070969999999999</v>
      </c>
      <c r="BN54" s="320">
        <v>24.08502</v>
      </c>
      <c r="BO54" s="320">
        <v>24.10322</v>
      </c>
      <c r="BP54" s="320">
        <v>24.120850000000001</v>
      </c>
      <c r="BQ54" s="320">
        <v>24.13693</v>
      </c>
      <c r="BR54" s="320">
        <v>24.154129999999999</v>
      </c>
      <c r="BS54" s="320">
        <v>24.171489999999999</v>
      </c>
      <c r="BT54" s="320">
        <v>24.189</v>
      </c>
      <c r="BU54" s="320">
        <v>24.206659999999999</v>
      </c>
      <c r="BV54" s="320">
        <v>24.22448</v>
      </c>
    </row>
    <row r="55" spans="1:74" s="160" customFormat="1" ht="12" customHeight="1" x14ac:dyDescent="0.25">
      <c r="A55" s="148"/>
      <c r="B55" s="754" t="s">
        <v>808</v>
      </c>
      <c r="C55" s="755"/>
      <c r="D55" s="755"/>
      <c r="E55" s="755"/>
      <c r="F55" s="755"/>
      <c r="G55" s="755"/>
      <c r="H55" s="755"/>
      <c r="I55" s="755"/>
      <c r="J55" s="755"/>
      <c r="K55" s="755"/>
      <c r="L55" s="755"/>
      <c r="M55" s="755"/>
      <c r="N55" s="755"/>
      <c r="O55" s="755"/>
      <c r="P55" s="755"/>
      <c r="Q55" s="755"/>
      <c r="AY55" s="458"/>
      <c r="AZ55" s="458"/>
      <c r="BA55" s="458"/>
      <c r="BB55" s="458"/>
      <c r="BC55" s="458"/>
      <c r="BD55" s="458"/>
      <c r="BE55" s="458"/>
      <c r="BF55" s="458"/>
      <c r="BG55" s="458"/>
      <c r="BH55" s="458"/>
      <c r="BI55" s="458"/>
      <c r="BJ55" s="458"/>
    </row>
    <row r="56" spans="1:74" s="427" customFormat="1" ht="12" customHeight="1" x14ac:dyDescent="0.25">
      <c r="A56" s="426"/>
      <c r="B56" s="775" t="str">
        <f>"Notes: "&amp;"EIA completed modeling and analysis for this report on " &amp;Dates!D2&amp;"."</f>
        <v>Notes: EIA completed modeling and analysis for this report on Thursday April 7, 2022.</v>
      </c>
      <c r="C56" s="797"/>
      <c r="D56" s="797"/>
      <c r="E56" s="797"/>
      <c r="F56" s="797"/>
      <c r="G56" s="797"/>
      <c r="H56" s="797"/>
      <c r="I56" s="797"/>
      <c r="J56" s="797"/>
      <c r="K56" s="797"/>
      <c r="L56" s="797"/>
      <c r="M56" s="797"/>
      <c r="N56" s="797"/>
      <c r="O56" s="797"/>
      <c r="P56" s="797"/>
      <c r="Q56" s="776"/>
      <c r="AY56" s="459"/>
      <c r="AZ56" s="459"/>
      <c r="BA56" s="459"/>
      <c r="BB56" s="459"/>
      <c r="BC56" s="459"/>
      <c r="BD56" s="627"/>
      <c r="BE56" s="627"/>
      <c r="BF56" s="627"/>
      <c r="BG56" s="627"/>
      <c r="BH56" s="459"/>
      <c r="BI56" s="459"/>
      <c r="BJ56" s="459"/>
    </row>
    <row r="57" spans="1:74" s="427" customFormat="1" ht="12" customHeight="1" x14ac:dyDescent="0.25">
      <c r="A57" s="426"/>
      <c r="B57" s="748" t="s">
        <v>351</v>
      </c>
      <c r="C57" s="747"/>
      <c r="D57" s="747"/>
      <c r="E57" s="747"/>
      <c r="F57" s="747"/>
      <c r="G57" s="747"/>
      <c r="H57" s="747"/>
      <c r="I57" s="747"/>
      <c r="J57" s="747"/>
      <c r="K57" s="747"/>
      <c r="L57" s="747"/>
      <c r="M57" s="747"/>
      <c r="N57" s="747"/>
      <c r="O57" s="747"/>
      <c r="P57" s="747"/>
      <c r="Q57" s="747"/>
      <c r="AY57" s="459"/>
      <c r="AZ57" s="459"/>
      <c r="BA57" s="459"/>
      <c r="BB57" s="459"/>
      <c r="BC57" s="459"/>
      <c r="BD57" s="627"/>
      <c r="BE57" s="627"/>
      <c r="BF57" s="627"/>
      <c r="BG57" s="627"/>
      <c r="BH57" s="459"/>
      <c r="BI57" s="459"/>
      <c r="BJ57" s="459"/>
    </row>
    <row r="58" spans="1:74" s="427" customFormat="1" ht="12" customHeight="1" x14ac:dyDescent="0.25">
      <c r="A58" s="426"/>
      <c r="B58" s="743" t="s">
        <v>858</v>
      </c>
      <c r="C58" s="740"/>
      <c r="D58" s="740"/>
      <c r="E58" s="740"/>
      <c r="F58" s="740"/>
      <c r="G58" s="740"/>
      <c r="H58" s="740"/>
      <c r="I58" s="740"/>
      <c r="J58" s="740"/>
      <c r="K58" s="740"/>
      <c r="L58" s="740"/>
      <c r="M58" s="740"/>
      <c r="N58" s="740"/>
      <c r="O58" s="740"/>
      <c r="P58" s="740"/>
      <c r="Q58" s="734"/>
      <c r="AY58" s="459"/>
      <c r="AZ58" s="459"/>
      <c r="BA58" s="459"/>
      <c r="BB58" s="459"/>
      <c r="BC58" s="459"/>
      <c r="BD58" s="627"/>
      <c r="BE58" s="627"/>
      <c r="BF58" s="627"/>
      <c r="BG58" s="627"/>
      <c r="BH58" s="459"/>
      <c r="BI58" s="459"/>
      <c r="BJ58" s="459"/>
    </row>
    <row r="59" spans="1:74" s="428" customFormat="1" ht="12" customHeight="1" x14ac:dyDescent="0.25">
      <c r="A59" s="426"/>
      <c r="B59" s="793" t="s">
        <v>859</v>
      </c>
      <c r="C59" s="734"/>
      <c r="D59" s="734"/>
      <c r="E59" s="734"/>
      <c r="F59" s="734"/>
      <c r="G59" s="734"/>
      <c r="H59" s="734"/>
      <c r="I59" s="734"/>
      <c r="J59" s="734"/>
      <c r="K59" s="734"/>
      <c r="L59" s="734"/>
      <c r="M59" s="734"/>
      <c r="N59" s="734"/>
      <c r="O59" s="734"/>
      <c r="P59" s="734"/>
      <c r="Q59" s="734"/>
      <c r="AY59" s="460"/>
      <c r="AZ59" s="460"/>
      <c r="BA59" s="460"/>
      <c r="BB59" s="460"/>
      <c r="BC59" s="460"/>
      <c r="BD59" s="628"/>
      <c r="BE59" s="628"/>
      <c r="BF59" s="628"/>
      <c r="BG59" s="628"/>
      <c r="BH59" s="460"/>
      <c r="BI59" s="460"/>
      <c r="BJ59" s="460"/>
    </row>
    <row r="60" spans="1:74" s="427" customFormat="1" ht="12" customHeight="1" x14ac:dyDescent="0.25">
      <c r="A60" s="426"/>
      <c r="B60" s="741" t="s">
        <v>2</v>
      </c>
      <c r="C60" s="740"/>
      <c r="D60" s="740"/>
      <c r="E60" s="740"/>
      <c r="F60" s="740"/>
      <c r="G60" s="740"/>
      <c r="H60" s="740"/>
      <c r="I60" s="740"/>
      <c r="J60" s="740"/>
      <c r="K60" s="740"/>
      <c r="L60" s="740"/>
      <c r="M60" s="740"/>
      <c r="N60" s="740"/>
      <c r="O60" s="740"/>
      <c r="P60" s="740"/>
      <c r="Q60" s="734"/>
      <c r="AY60" s="459"/>
      <c r="AZ60" s="459"/>
      <c r="BA60" s="459"/>
      <c r="BB60" s="459"/>
      <c r="BC60" s="459"/>
      <c r="BD60" s="627"/>
      <c r="BE60" s="627"/>
      <c r="BF60" s="627"/>
      <c r="BG60" s="459"/>
      <c r="BH60" s="459"/>
      <c r="BI60" s="459"/>
      <c r="BJ60" s="459"/>
    </row>
    <row r="61" spans="1:74" s="427" customFormat="1" ht="12" customHeight="1" x14ac:dyDescent="0.25">
      <c r="A61" s="426"/>
      <c r="B61" s="743" t="s">
        <v>831</v>
      </c>
      <c r="C61" s="744"/>
      <c r="D61" s="744"/>
      <c r="E61" s="744"/>
      <c r="F61" s="744"/>
      <c r="G61" s="744"/>
      <c r="H61" s="744"/>
      <c r="I61" s="744"/>
      <c r="J61" s="744"/>
      <c r="K61" s="744"/>
      <c r="L61" s="744"/>
      <c r="M61" s="744"/>
      <c r="N61" s="744"/>
      <c r="O61" s="744"/>
      <c r="P61" s="744"/>
      <c r="Q61" s="734"/>
      <c r="AY61" s="459"/>
      <c r="AZ61" s="459"/>
      <c r="BA61" s="459"/>
      <c r="BB61" s="459"/>
      <c r="BC61" s="459"/>
      <c r="BD61" s="627"/>
      <c r="BE61" s="627"/>
      <c r="BF61" s="627"/>
      <c r="BG61" s="459"/>
      <c r="BH61" s="459"/>
      <c r="BI61" s="459"/>
      <c r="BJ61" s="459"/>
    </row>
    <row r="62" spans="1:74" s="427" customFormat="1" ht="12" customHeight="1" x14ac:dyDescent="0.25">
      <c r="A62" s="393"/>
      <c r="B62" s="745" t="s">
        <v>1359</v>
      </c>
      <c r="C62" s="734"/>
      <c r="D62" s="734"/>
      <c r="E62" s="734"/>
      <c r="F62" s="734"/>
      <c r="G62" s="734"/>
      <c r="H62" s="734"/>
      <c r="I62" s="734"/>
      <c r="J62" s="734"/>
      <c r="K62" s="734"/>
      <c r="L62" s="734"/>
      <c r="M62" s="734"/>
      <c r="N62" s="734"/>
      <c r="O62" s="734"/>
      <c r="P62" s="734"/>
      <c r="Q62" s="734"/>
      <c r="AY62" s="459"/>
      <c r="AZ62" s="459"/>
      <c r="BA62" s="459"/>
      <c r="BB62" s="459"/>
      <c r="BC62" s="459"/>
      <c r="BD62" s="627"/>
      <c r="BE62" s="627"/>
      <c r="BF62" s="627"/>
      <c r="BG62" s="459"/>
      <c r="BH62" s="459"/>
      <c r="BI62" s="459"/>
      <c r="BJ62" s="459"/>
    </row>
    <row r="63" spans="1:74" x14ac:dyDescent="0.25">
      <c r="BK63" s="321"/>
      <c r="BL63" s="321"/>
      <c r="BM63" s="321"/>
      <c r="BN63" s="321"/>
      <c r="BO63" s="321"/>
      <c r="BP63" s="321"/>
      <c r="BQ63" s="321"/>
      <c r="BR63" s="321"/>
      <c r="BS63" s="321"/>
      <c r="BT63" s="321"/>
      <c r="BU63" s="321"/>
      <c r="BV63" s="321"/>
    </row>
    <row r="64" spans="1:74" x14ac:dyDescent="0.25">
      <c r="BK64" s="321"/>
      <c r="BL64" s="321"/>
      <c r="BM64" s="321"/>
      <c r="BN64" s="321"/>
      <c r="BO64" s="321"/>
      <c r="BP64" s="321"/>
      <c r="BQ64" s="321"/>
      <c r="BR64" s="321"/>
      <c r="BS64" s="321"/>
      <c r="BT64" s="321"/>
      <c r="BU64" s="321"/>
      <c r="BV64" s="321"/>
    </row>
    <row r="65" spans="63:74" x14ac:dyDescent="0.25">
      <c r="BK65" s="321"/>
      <c r="BL65" s="321"/>
      <c r="BM65" s="321"/>
      <c r="BN65" s="321"/>
      <c r="BO65" s="321"/>
      <c r="BP65" s="321"/>
      <c r="BQ65" s="321"/>
      <c r="BR65" s="321"/>
      <c r="BS65" s="321"/>
      <c r="BT65" s="321"/>
      <c r="BU65" s="321"/>
      <c r="BV65" s="321"/>
    </row>
    <row r="66" spans="63:74" x14ac:dyDescent="0.25">
      <c r="BK66" s="321"/>
      <c r="BL66" s="321"/>
      <c r="BM66" s="321"/>
      <c r="BN66" s="321"/>
      <c r="BO66" s="321"/>
      <c r="BP66" s="321"/>
      <c r="BQ66" s="321"/>
      <c r="BR66" s="321"/>
      <c r="BS66" s="321"/>
      <c r="BT66" s="321"/>
      <c r="BU66" s="321"/>
      <c r="BV66" s="321"/>
    </row>
    <row r="67" spans="63:74" x14ac:dyDescent="0.25">
      <c r="BK67" s="321"/>
      <c r="BL67" s="321"/>
      <c r="BM67" s="321"/>
      <c r="BN67" s="321"/>
      <c r="BO67" s="321"/>
      <c r="BP67" s="321"/>
      <c r="BQ67" s="321"/>
      <c r="BR67" s="321"/>
      <c r="BS67" s="321"/>
      <c r="BT67" s="321"/>
      <c r="BU67" s="321"/>
      <c r="BV67" s="321"/>
    </row>
    <row r="68" spans="63:74" x14ac:dyDescent="0.25">
      <c r="BK68" s="321"/>
      <c r="BL68" s="321"/>
      <c r="BM68" s="321"/>
      <c r="BN68" s="321"/>
      <c r="BO68" s="321"/>
      <c r="BP68" s="321"/>
      <c r="BQ68" s="321"/>
      <c r="BR68" s="321"/>
      <c r="BS68" s="321"/>
      <c r="BT68" s="321"/>
      <c r="BU68" s="321"/>
      <c r="BV68" s="321"/>
    </row>
    <row r="69" spans="63:74" x14ac:dyDescent="0.25">
      <c r="BK69" s="321"/>
      <c r="BL69" s="321"/>
      <c r="BM69" s="321"/>
      <c r="BN69" s="321"/>
      <c r="BO69" s="321"/>
      <c r="BP69" s="321"/>
      <c r="BQ69" s="321"/>
      <c r="BR69" s="321"/>
      <c r="BS69" s="321"/>
      <c r="BT69" s="321"/>
      <c r="BU69" s="321"/>
      <c r="BV69" s="321"/>
    </row>
    <row r="70" spans="63:74" x14ac:dyDescent="0.25">
      <c r="BK70" s="321"/>
      <c r="BL70" s="321"/>
      <c r="BM70" s="321"/>
      <c r="BN70" s="321"/>
      <c r="BO70" s="321"/>
      <c r="BP70" s="321"/>
      <c r="BQ70" s="321"/>
      <c r="BR70" s="321"/>
      <c r="BS70" s="321"/>
      <c r="BT70" s="321"/>
      <c r="BU70" s="321"/>
      <c r="BV70" s="321"/>
    </row>
    <row r="71" spans="63:74" x14ac:dyDescent="0.25">
      <c r="BK71" s="321"/>
      <c r="BL71" s="321"/>
      <c r="BM71" s="321"/>
      <c r="BN71" s="321"/>
      <c r="BO71" s="321"/>
      <c r="BP71" s="321"/>
      <c r="BQ71" s="321"/>
      <c r="BR71" s="321"/>
      <c r="BS71" s="321"/>
      <c r="BT71" s="321"/>
      <c r="BU71" s="321"/>
      <c r="BV71" s="321"/>
    </row>
    <row r="72" spans="63:74" x14ac:dyDescent="0.25">
      <c r="BK72" s="321"/>
      <c r="BL72" s="321"/>
      <c r="BM72" s="321"/>
      <c r="BN72" s="321"/>
      <c r="BO72" s="321"/>
      <c r="BP72" s="321"/>
      <c r="BQ72" s="321"/>
      <c r="BR72" s="321"/>
      <c r="BS72" s="321"/>
      <c r="BT72" s="321"/>
      <c r="BU72" s="321"/>
      <c r="BV72" s="321"/>
    </row>
    <row r="73" spans="63:74" x14ac:dyDescent="0.25">
      <c r="BK73" s="321"/>
      <c r="BL73" s="321"/>
      <c r="BM73" s="321"/>
      <c r="BN73" s="321"/>
      <c r="BO73" s="321"/>
      <c r="BP73" s="321"/>
      <c r="BQ73" s="321"/>
      <c r="BR73" s="321"/>
      <c r="BS73" s="321"/>
      <c r="BT73" s="321"/>
      <c r="BU73" s="321"/>
      <c r="BV73" s="321"/>
    </row>
    <row r="74" spans="63:74" x14ac:dyDescent="0.25">
      <c r="BK74" s="321"/>
      <c r="BL74" s="321"/>
      <c r="BM74" s="321"/>
      <c r="BN74" s="321"/>
      <c r="BO74" s="321"/>
      <c r="BP74" s="321"/>
      <c r="BQ74" s="321"/>
      <c r="BR74" s="321"/>
      <c r="BS74" s="321"/>
      <c r="BT74" s="321"/>
      <c r="BU74" s="321"/>
      <c r="BV74" s="321"/>
    </row>
    <row r="75" spans="63:74" x14ac:dyDescent="0.25">
      <c r="BK75" s="321"/>
      <c r="BL75" s="321"/>
      <c r="BM75" s="321"/>
      <c r="BN75" s="321"/>
      <c r="BO75" s="321"/>
      <c r="BP75" s="321"/>
      <c r="BQ75" s="321"/>
      <c r="BR75" s="321"/>
      <c r="BS75" s="321"/>
      <c r="BT75" s="321"/>
      <c r="BU75" s="321"/>
      <c r="BV75" s="321"/>
    </row>
    <row r="76" spans="63:74" x14ac:dyDescent="0.25">
      <c r="BK76" s="321"/>
      <c r="BL76" s="321"/>
      <c r="BM76" s="321"/>
      <c r="BN76" s="321"/>
      <c r="BO76" s="321"/>
      <c r="BP76" s="321"/>
      <c r="BQ76" s="321"/>
      <c r="BR76" s="321"/>
      <c r="BS76" s="321"/>
      <c r="BT76" s="321"/>
      <c r="BU76" s="321"/>
      <c r="BV76" s="321"/>
    </row>
    <row r="77" spans="63:74" x14ac:dyDescent="0.25">
      <c r="BK77" s="321"/>
      <c r="BL77" s="321"/>
      <c r="BM77" s="321"/>
      <c r="BN77" s="321"/>
      <c r="BO77" s="321"/>
      <c r="BP77" s="321"/>
      <c r="BQ77" s="321"/>
      <c r="BR77" s="321"/>
      <c r="BS77" s="321"/>
      <c r="BT77" s="321"/>
      <c r="BU77" s="321"/>
      <c r="BV77" s="321"/>
    </row>
    <row r="78" spans="63:74" x14ac:dyDescent="0.25">
      <c r="BK78" s="321"/>
      <c r="BL78" s="321"/>
      <c r="BM78" s="321"/>
      <c r="BN78" s="321"/>
      <c r="BO78" s="321"/>
      <c r="BP78" s="321"/>
      <c r="BQ78" s="321"/>
      <c r="BR78" s="321"/>
      <c r="BS78" s="321"/>
      <c r="BT78" s="321"/>
      <c r="BU78" s="321"/>
      <c r="BV78" s="321"/>
    </row>
    <row r="79" spans="63:74" x14ac:dyDescent="0.25">
      <c r="BK79" s="321"/>
      <c r="BL79" s="321"/>
      <c r="BM79" s="321"/>
      <c r="BN79" s="321"/>
      <c r="BO79" s="321"/>
      <c r="BP79" s="321"/>
      <c r="BQ79" s="321"/>
      <c r="BR79" s="321"/>
      <c r="BS79" s="321"/>
      <c r="BT79" s="321"/>
      <c r="BU79" s="321"/>
      <c r="BV79" s="321"/>
    </row>
    <row r="80" spans="63:74" x14ac:dyDescent="0.25">
      <c r="BK80" s="321"/>
      <c r="BL80" s="321"/>
      <c r="BM80" s="321"/>
      <c r="BN80" s="321"/>
      <c r="BO80" s="321"/>
      <c r="BP80" s="321"/>
      <c r="BQ80" s="321"/>
      <c r="BR80" s="321"/>
      <c r="BS80" s="321"/>
      <c r="BT80" s="321"/>
      <c r="BU80" s="321"/>
      <c r="BV80" s="321"/>
    </row>
    <row r="81" spans="63:74" x14ac:dyDescent="0.25">
      <c r="BK81" s="321"/>
      <c r="BL81" s="321"/>
      <c r="BM81" s="321"/>
      <c r="BN81" s="321"/>
      <c r="BO81" s="321"/>
      <c r="BP81" s="321"/>
      <c r="BQ81" s="321"/>
      <c r="BR81" s="321"/>
      <c r="BS81" s="321"/>
      <c r="BT81" s="321"/>
      <c r="BU81" s="321"/>
      <c r="BV81" s="321"/>
    </row>
    <row r="82" spans="63:74" x14ac:dyDescent="0.25">
      <c r="BK82" s="321"/>
      <c r="BL82" s="321"/>
      <c r="BM82" s="321"/>
      <c r="BN82" s="321"/>
      <c r="BO82" s="321"/>
      <c r="BP82" s="321"/>
      <c r="BQ82" s="321"/>
      <c r="BR82" s="321"/>
      <c r="BS82" s="321"/>
      <c r="BT82" s="321"/>
      <c r="BU82" s="321"/>
      <c r="BV82" s="321"/>
    </row>
    <row r="83" spans="63:74" x14ac:dyDescent="0.25">
      <c r="BK83" s="321"/>
      <c r="BL83" s="321"/>
      <c r="BM83" s="321"/>
      <c r="BN83" s="321"/>
      <c r="BO83" s="321"/>
      <c r="BP83" s="321"/>
      <c r="BQ83" s="321"/>
      <c r="BR83" s="321"/>
      <c r="BS83" s="321"/>
      <c r="BT83" s="321"/>
      <c r="BU83" s="321"/>
      <c r="BV83" s="321"/>
    </row>
    <row r="84" spans="63:74" x14ac:dyDescent="0.25">
      <c r="BK84" s="321"/>
      <c r="BL84" s="321"/>
      <c r="BM84" s="321"/>
      <c r="BN84" s="321"/>
      <c r="BO84" s="321"/>
      <c r="BP84" s="321"/>
      <c r="BQ84" s="321"/>
      <c r="BR84" s="321"/>
      <c r="BS84" s="321"/>
      <c r="BT84" s="321"/>
      <c r="BU84" s="321"/>
      <c r="BV84" s="321"/>
    </row>
    <row r="85" spans="63:74" x14ac:dyDescent="0.25">
      <c r="BK85" s="321"/>
      <c r="BL85" s="321"/>
      <c r="BM85" s="321"/>
      <c r="BN85" s="321"/>
      <c r="BO85" s="321"/>
      <c r="BP85" s="321"/>
      <c r="BQ85" s="321"/>
      <c r="BR85" s="321"/>
      <c r="BS85" s="321"/>
      <c r="BT85" s="321"/>
      <c r="BU85" s="321"/>
      <c r="BV85" s="321"/>
    </row>
    <row r="86" spans="63:74" x14ac:dyDescent="0.25">
      <c r="BK86" s="321"/>
      <c r="BL86" s="321"/>
      <c r="BM86" s="321"/>
      <c r="BN86" s="321"/>
      <c r="BO86" s="321"/>
      <c r="BP86" s="321"/>
      <c r="BQ86" s="321"/>
      <c r="BR86" s="321"/>
      <c r="BS86" s="321"/>
      <c r="BT86" s="321"/>
      <c r="BU86" s="321"/>
      <c r="BV86" s="321"/>
    </row>
    <row r="87" spans="63:74" x14ac:dyDescent="0.25">
      <c r="BK87" s="321"/>
      <c r="BL87" s="321"/>
      <c r="BM87" s="321"/>
      <c r="BN87" s="321"/>
      <c r="BO87" s="321"/>
      <c r="BP87" s="321"/>
      <c r="BQ87" s="321"/>
      <c r="BR87" s="321"/>
      <c r="BS87" s="321"/>
      <c r="BT87" s="321"/>
      <c r="BU87" s="321"/>
      <c r="BV87" s="321"/>
    </row>
    <row r="88" spans="63:74" x14ac:dyDescent="0.25">
      <c r="BK88" s="321"/>
      <c r="BL88" s="321"/>
      <c r="BM88" s="321"/>
      <c r="BN88" s="321"/>
      <c r="BO88" s="321"/>
      <c r="BP88" s="321"/>
      <c r="BQ88" s="321"/>
      <c r="BR88" s="321"/>
      <c r="BS88" s="321"/>
      <c r="BT88" s="321"/>
      <c r="BU88" s="321"/>
      <c r="BV88" s="321"/>
    </row>
    <row r="89" spans="63:74" x14ac:dyDescent="0.25">
      <c r="BK89" s="321"/>
      <c r="BL89" s="321"/>
      <c r="BM89" s="321"/>
      <c r="BN89" s="321"/>
      <c r="BO89" s="321"/>
      <c r="BP89" s="321"/>
      <c r="BQ89" s="321"/>
      <c r="BR89" s="321"/>
      <c r="BS89" s="321"/>
      <c r="BT89" s="321"/>
      <c r="BU89" s="321"/>
      <c r="BV89" s="321"/>
    </row>
    <row r="90" spans="63:74" x14ac:dyDescent="0.25">
      <c r="BK90" s="321"/>
      <c r="BL90" s="321"/>
      <c r="BM90" s="321"/>
      <c r="BN90" s="321"/>
      <c r="BO90" s="321"/>
      <c r="BP90" s="321"/>
      <c r="BQ90" s="321"/>
      <c r="BR90" s="321"/>
      <c r="BS90" s="321"/>
      <c r="BT90" s="321"/>
      <c r="BU90" s="321"/>
      <c r="BV90" s="321"/>
    </row>
    <row r="91" spans="63:74" x14ac:dyDescent="0.25">
      <c r="BK91" s="321"/>
      <c r="BL91" s="321"/>
      <c r="BM91" s="321"/>
      <c r="BN91" s="321"/>
      <c r="BO91" s="321"/>
      <c r="BP91" s="321"/>
      <c r="BQ91" s="321"/>
      <c r="BR91" s="321"/>
      <c r="BS91" s="321"/>
      <c r="BT91" s="321"/>
      <c r="BU91" s="321"/>
      <c r="BV91" s="321"/>
    </row>
    <row r="92" spans="63:74" x14ac:dyDescent="0.25">
      <c r="BK92" s="321"/>
      <c r="BL92" s="321"/>
      <c r="BM92" s="321"/>
      <c r="BN92" s="321"/>
      <c r="BO92" s="321"/>
      <c r="BP92" s="321"/>
      <c r="BQ92" s="321"/>
      <c r="BR92" s="321"/>
      <c r="BS92" s="321"/>
      <c r="BT92" s="321"/>
      <c r="BU92" s="321"/>
      <c r="BV92" s="321"/>
    </row>
    <row r="93" spans="63:74" x14ac:dyDescent="0.25">
      <c r="BK93" s="321"/>
      <c r="BL93" s="321"/>
      <c r="BM93" s="321"/>
      <c r="BN93" s="321"/>
      <c r="BO93" s="321"/>
      <c r="BP93" s="321"/>
      <c r="BQ93" s="321"/>
      <c r="BR93" s="321"/>
      <c r="BS93" s="321"/>
      <c r="BT93" s="321"/>
      <c r="BU93" s="321"/>
      <c r="BV93" s="321"/>
    </row>
    <row r="94" spans="63:74" x14ac:dyDescent="0.25">
      <c r="BK94" s="321"/>
      <c r="BL94" s="321"/>
      <c r="BM94" s="321"/>
      <c r="BN94" s="321"/>
      <c r="BO94" s="321"/>
      <c r="BP94" s="321"/>
      <c r="BQ94" s="321"/>
      <c r="BR94" s="321"/>
      <c r="BS94" s="321"/>
      <c r="BT94" s="321"/>
      <c r="BU94" s="321"/>
      <c r="BV94" s="321"/>
    </row>
    <row r="95" spans="63:74" x14ac:dyDescent="0.25">
      <c r="BK95" s="321"/>
      <c r="BL95" s="321"/>
      <c r="BM95" s="321"/>
      <c r="BN95" s="321"/>
      <c r="BO95" s="321"/>
      <c r="BP95" s="321"/>
      <c r="BQ95" s="321"/>
      <c r="BR95" s="321"/>
      <c r="BS95" s="321"/>
      <c r="BT95" s="321"/>
      <c r="BU95" s="321"/>
      <c r="BV95" s="321"/>
    </row>
    <row r="96" spans="63:74" x14ac:dyDescent="0.25">
      <c r="BK96" s="321"/>
      <c r="BL96" s="321"/>
      <c r="BM96" s="321"/>
      <c r="BN96" s="321"/>
      <c r="BO96" s="321"/>
      <c r="BP96" s="321"/>
      <c r="BQ96" s="321"/>
      <c r="BR96" s="321"/>
      <c r="BS96" s="321"/>
      <c r="BT96" s="321"/>
      <c r="BU96" s="321"/>
      <c r="BV96" s="321"/>
    </row>
    <row r="97" spans="63:74" x14ac:dyDescent="0.25">
      <c r="BK97" s="321"/>
      <c r="BL97" s="321"/>
      <c r="BM97" s="321"/>
      <c r="BN97" s="321"/>
      <c r="BO97" s="321"/>
      <c r="BP97" s="321"/>
      <c r="BQ97" s="321"/>
      <c r="BR97" s="321"/>
      <c r="BS97" s="321"/>
      <c r="BT97" s="321"/>
      <c r="BU97" s="321"/>
      <c r="BV97" s="321"/>
    </row>
    <row r="98" spans="63:74" x14ac:dyDescent="0.25">
      <c r="BK98" s="321"/>
      <c r="BL98" s="321"/>
      <c r="BM98" s="321"/>
      <c r="BN98" s="321"/>
      <c r="BO98" s="321"/>
      <c r="BP98" s="321"/>
      <c r="BQ98" s="321"/>
      <c r="BR98" s="321"/>
      <c r="BS98" s="321"/>
      <c r="BT98" s="321"/>
      <c r="BU98" s="321"/>
      <c r="BV98" s="321"/>
    </row>
    <row r="99" spans="63:74" x14ac:dyDescent="0.25">
      <c r="BK99" s="321"/>
      <c r="BL99" s="321"/>
      <c r="BM99" s="321"/>
      <c r="BN99" s="321"/>
      <c r="BO99" s="321"/>
      <c r="BP99" s="321"/>
      <c r="BQ99" s="321"/>
      <c r="BR99" s="321"/>
      <c r="BS99" s="321"/>
      <c r="BT99" s="321"/>
      <c r="BU99" s="321"/>
      <c r="BV99" s="321"/>
    </row>
    <row r="100" spans="63:74" x14ac:dyDescent="0.25">
      <c r="BK100" s="321"/>
      <c r="BL100" s="321"/>
      <c r="BM100" s="321"/>
      <c r="BN100" s="321"/>
      <c r="BO100" s="321"/>
      <c r="BP100" s="321"/>
      <c r="BQ100" s="321"/>
      <c r="BR100" s="321"/>
      <c r="BS100" s="321"/>
      <c r="BT100" s="321"/>
      <c r="BU100" s="321"/>
      <c r="BV100" s="321"/>
    </row>
    <row r="101" spans="63:74" x14ac:dyDescent="0.25">
      <c r="BK101" s="321"/>
      <c r="BL101" s="321"/>
      <c r="BM101" s="321"/>
      <c r="BN101" s="321"/>
      <c r="BO101" s="321"/>
      <c r="BP101" s="321"/>
      <c r="BQ101" s="321"/>
      <c r="BR101" s="321"/>
      <c r="BS101" s="321"/>
      <c r="BT101" s="321"/>
      <c r="BU101" s="321"/>
      <c r="BV101" s="321"/>
    </row>
    <row r="102" spans="63:74" x14ac:dyDescent="0.25">
      <c r="BK102" s="321"/>
      <c r="BL102" s="321"/>
      <c r="BM102" s="321"/>
      <c r="BN102" s="321"/>
      <c r="BO102" s="321"/>
      <c r="BP102" s="321"/>
      <c r="BQ102" s="321"/>
      <c r="BR102" s="321"/>
      <c r="BS102" s="321"/>
      <c r="BT102" s="321"/>
      <c r="BU102" s="321"/>
      <c r="BV102" s="321"/>
    </row>
    <row r="103" spans="63:74" x14ac:dyDescent="0.25">
      <c r="BK103" s="321"/>
      <c r="BL103" s="321"/>
      <c r="BM103" s="321"/>
      <c r="BN103" s="321"/>
      <c r="BO103" s="321"/>
      <c r="BP103" s="321"/>
      <c r="BQ103" s="321"/>
      <c r="BR103" s="321"/>
      <c r="BS103" s="321"/>
      <c r="BT103" s="321"/>
      <c r="BU103" s="321"/>
      <c r="BV103" s="321"/>
    </row>
    <row r="104" spans="63:74" x14ac:dyDescent="0.25">
      <c r="BK104" s="321"/>
      <c r="BL104" s="321"/>
      <c r="BM104" s="321"/>
      <c r="BN104" s="321"/>
      <c r="BO104" s="321"/>
      <c r="BP104" s="321"/>
      <c r="BQ104" s="321"/>
      <c r="BR104" s="321"/>
      <c r="BS104" s="321"/>
      <c r="BT104" s="321"/>
      <c r="BU104" s="321"/>
      <c r="BV104" s="321"/>
    </row>
    <row r="105" spans="63:74" x14ac:dyDescent="0.25">
      <c r="BK105" s="321"/>
      <c r="BL105" s="321"/>
      <c r="BM105" s="321"/>
      <c r="BN105" s="321"/>
      <c r="BO105" s="321"/>
      <c r="BP105" s="321"/>
      <c r="BQ105" s="321"/>
      <c r="BR105" s="321"/>
      <c r="BS105" s="321"/>
      <c r="BT105" s="321"/>
      <c r="BU105" s="321"/>
      <c r="BV105" s="321"/>
    </row>
    <row r="106" spans="63:74" x14ac:dyDescent="0.25">
      <c r="BK106" s="321"/>
      <c r="BL106" s="321"/>
      <c r="BM106" s="321"/>
      <c r="BN106" s="321"/>
      <c r="BO106" s="321"/>
      <c r="BP106" s="321"/>
      <c r="BQ106" s="321"/>
      <c r="BR106" s="321"/>
      <c r="BS106" s="321"/>
      <c r="BT106" s="321"/>
      <c r="BU106" s="321"/>
      <c r="BV106" s="321"/>
    </row>
    <row r="107" spans="63:74" x14ac:dyDescent="0.25">
      <c r="BK107" s="321"/>
      <c r="BL107" s="321"/>
      <c r="BM107" s="321"/>
      <c r="BN107" s="321"/>
      <c r="BO107" s="321"/>
      <c r="BP107" s="321"/>
      <c r="BQ107" s="321"/>
      <c r="BR107" s="321"/>
      <c r="BS107" s="321"/>
      <c r="BT107" s="321"/>
      <c r="BU107" s="321"/>
      <c r="BV107" s="321"/>
    </row>
    <row r="108" spans="63:74" x14ac:dyDescent="0.25">
      <c r="BK108" s="321"/>
      <c r="BL108" s="321"/>
      <c r="BM108" s="321"/>
      <c r="BN108" s="321"/>
      <c r="BO108" s="321"/>
      <c r="BP108" s="321"/>
      <c r="BQ108" s="321"/>
      <c r="BR108" s="321"/>
      <c r="BS108" s="321"/>
      <c r="BT108" s="321"/>
      <c r="BU108" s="321"/>
      <c r="BV108" s="321"/>
    </row>
    <row r="109" spans="63:74" x14ac:dyDescent="0.25">
      <c r="BK109" s="321"/>
      <c r="BL109" s="321"/>
      <c r="BM109" s="321"/>
      <c r="BN109" s="321"/>
      <c r="BO109" s="321"/>
      <c r="BP109" s="321"/>
      <c r="BQ109" s="321"/>
      <c r="BR109" s="321"/>
      <c r="BS109" s="321"/>
      <c r="BT109" s="321"/>
      <c r="BU109" s="321"/>
      <c r="BV109" s="321"/>
    </row>
    <row r="110" spans="63:74" x14ac:dyDescent="0.25">
      <c r="BK110" s="321"/>
      <c r="BL110" s="321"/>
      <c r="BM110" s="321"/>
      <c r="BN110" s="321"/>
      <c r="BO110" s="321"/>
      <c r="BP110" s="321"/>
      <c r="BQ110" s="321"/>
      <c r="BR110" s="321"/>
      <c r="BS110" s="321"/>
      <c r="BT110" s="321"/>
      <c r="BU110" s="321"/>
      <c r="BV110" s="321"/>
    </row>
    <row r="111" spans="63:74" x14ac:dyDescent="0.25">
      <c r="BK111" s="321"/>
      <c r="BL111" s="321"/>
      <c r="BM111" s="321"/>
      <c r="BN111" s="321"/>
      <c r="BO111" s="321"/>
      <c r="BP111" s="321"/>
      <c r="BQ111" s="321"/>
      <c r="BR111" s="321"/>
      <c r="BS111" s="321"/>
      <c r="BT111" s="321"/>
      <c r="BU111" s="321"/>
      <c r="BV111" s="321"/>
    </row>
    <row r="112" spans="63:74" x14ac:dyDescent="0.25">
      <c r="BK112" s="321"/>
      <c r="BL112" s="321"/>
      <c r="BM112" s="321"/>
      <c r="BN112" s="321"/>
      <c r="BO112" s="321"/>
      <c r="BP112" s="321"/>
      <c r="BQ112" s="321"/>
      <c r="BR112" s="321"/>
      <c r="BS112" s="321"/>
      <c r="BT112" s="321"/>
      <c r="BU112" s="321"/>
      <c r="BV112" s="321"/>
    </row>
    <row r="113" spans="63:74" x14ac:dyDescent="0.25">
      <c r="BK113" s="321"/>
      <c r="BL113" s="321"/>
      <c r="BM113" s="321"/>
      <c r="BN113" s="321"/>
      <c r="BO113" s="321"/>
      <c r="BP113" s="321"/>
      <c r="BQ113" s="321"/>
      <c r="BR113" s="321"/>
      <c r="BS113" s="321"/>
      <c r="BT113" s="321"/>
      <c r="BU113" s="321"/>
      <c r="BV113" s="321"/>
    </row>
    <row r="114" spans="63:74" x14ac:dyDescent="0.25">
      <c r="BK114" s="321"/>
      <c r="BL114" s="321"/>
      <c r="BM114" s="321"/>
      <c r="BN114" s="321"/>
      <c r="BO114" s="321"/>
      <c r="BP114" s="321"/>
      <c r="BQ114" s="321"/>
      <c r="BR114" s="321"/>
      <c r="BS114" s="321"/>
      <c r="BT114" s="321"/>
      <c r="BU114" s="321"/>
      <c r="BV114" s="321"/>
    </row>
    <row r="115" spans="63:74" x14ac:dyDescent="0.25">
      <c r="BK115" s="321"/>
      <c r="BL115" s="321"/>
      <c r="BM115" s="321"/>
      <c r="BN115" s="321"/>
      <c r="BO115" s="321"/>
      <c r="BP115" s="321"/>
      <c r="BQ115" s="321"/>
      <c r="BR115" s="321"/>
      <c r="BS115" s="321"/>
      <c r="BT115" s="321"/>
      <c r="BU115" s="321"/>
      <c r="BV115" s="321"/>
    </row>
    <row r="116" spans="63:74" x14ac:dyDescent="0.25">
      <c r="BK116" s="321"/>
      <c r="BL116" s="321"/>
      <c r="BM116" s="321"/>
      <c r="BN116" s="321"/>
      <c r="BO116" s="321"/>
      <c r="BP116" s="321"/>
      <c r="BQ116" s="321"/>
      <c r="BR116" s="321"/>
      <c r="BS116" s="321"/>
      <c r="BT116" s="321"/>
      <c r="BU116" s="321"/>
      <c r="BV116" s="321"/>
    </row>
    <row r="117" spans="63:74" x14ac:dyDescent="0.25">
      <c r="BK117" s="321"/>
      <c r="BL117" s="321"/>
      <c r="BM117" s="321"/>
      <c r="BN117" s="321"/>
      <c r="BO117" s="321"/>
      <c r="BP117" s="321"/>
      <c r="BQ117" s="321"/>
      <c r="BR117" s="321"/>
      <c r="BS117" s="321"/>
      <c r="BT117" s="321"/>
      <c r="BU117" s="321"/>
      <c r="BV117" s="321"/>
    </row>
    <row r="118" spans="63:74" x14ac:dyDescent="0.25">
      <c r="BK118" s="321"/>
      <c r="BL118" s="321"/>
      <c r="BM118" s="321"/>
      <c r="BN118" s="321"/>
      <c r="BO118" s="321"/>
      <c r="BP118" s="321"/>
      <c r="BQ118" s="321"/>
      <c r="BR118" s="321"/>
      <c r="BS118" s="321"/>
      <c r="BT118" s="321"/>
      <c r="BU118" s="321"/>
      <c r="BV118" s="321"/>
    </row>
    <row r="119" spans="63:74" x14ac:dyDescent="0.25">
      <c r="BK119" s="321"/>
      <c r="BL119" s="321"/>
      <c r="BM119" s="321"/>
      <c r="BN119" s="321"/>
      <c r="BO119" s="321"/>
      <c r="BP119" s="321"/>
      <c r="BQ119" s="321"/>
      <c r="BR119" s="321"/>
      <c r="BS119" s="321"/>
      <c r="BT119" s="321"/>
      <c r="BU119" s="321"/>
      <c r="BV119" s="321"/>
    </row>
    <row r="120" spans="63:74" x14ac:dyDescent="0.25">
      <c r="BK120" s="321"/>
      <c r="BL120" s="321"/>
      <c r="BM120" s="321"/>
      <c r="BN120" s="321"/>
      <c r="BO120" s="321"/>
      <c r="BP120" s="321"/>
      <c r="BQ120" s="321"/>
      <c r="BR120" s="321"/>
      <c r="BS120" s="321"/>
      <c r="BT120" s="321"/>
      <c r="BU120" s="321"/>
      <c r="BV120" s="321"/>
    </row>
    <row r="121" spans="63:74" x14ac:dyDescent="0.25">
      <c r="BK121" s="321"/>
      <c r="BL121" s="321"/>
      <c r="BM121" s="321"/>
      <c r="BN121" s="321"/>
      <c r="BO121" s="321"/>
      <c r="BP121" s="321"/>
      <c r="BQ121" s="321"/>
      <c r="BR121" s="321"/>
      <c r="BS121" s="321"/>
      <c r="BT121" s="321"/>
      <c r="BU121" s="321"/>
      <c r="BV121" s="321"/>
    </row>
    <row r="122" spans="63:74" x14ac:dyDescent="0.25">
      <c r="BK122" s="321"/>
      <c r="BL122" s="321"/>
      <c r="BM122" s="321"/>
      <c r="BN122" s="321"/>
      <c r="BO122" s="321"/>
      <c r="BP122" s="321"/>
      <c r="BQ122" s="321"/>
      <c r="BR122" s="321"/>
      <c r="BS122" s="321"/>
      <c r="BT122" s="321"/>
      <c r="BU122" s="321"/>
      <c r="BV122" s="321"/>
    </row>
    <row r="123" spans="63:74" x14ac:dyDescent="0.25">
      <c r="BK123" s="321"/>
      <c r="BL123" s="321"/>
      <c r="BM123" s="321"/>
      <c r="BN123" s="321"/>
      <c r="BO123" s="321"/>
      <c r="BP123" s="321"/>
      <c r="BQ123" s="321"/>
      <c r="BR123" s="321"/>
      <c r="BS123" s="321"/>
      <c r="BT123" s="321"/>
      <c r="BU123" s="321"/>
      <c r="BV123" s="321"/>
    </row>
    <row r="124" spans="63:74" x14ac:dyDescent="0.25">
      <c r="BK124" s="321"/>
      <c r="BL124" s="321"/>
      <c r="BM124" s="321"/>
      <c r="BN124" s="321"/>
      <c r="BO124" s="321"/>
      <c r="BP124" s="321"/>
      <c r="BQ124" s="321"/>
      <c r="BR124" s="321"/>
      <c r="BS124" s="321"/>
      <c r="BT124" s="321"/>
      <c r="BU124" s="321"/>
      <c r="BV124" s="321"/>
    </row>
    <row r="125" spans="63:74" x14ac:dyDescent="0.25">
      <c r="BK125" s="321"/>
      <c r="BL125" s="321"/>
      <c r="BM125" s="321"/>
      <c r="BN125" s="321"/>
      <c r="BO125" s="321"/>
      <c r="BP125" s="321"/>
      <c r="BQ125" s="321"/>
      <c r="BR125" s="321"/>
      <c r="BS125" s="321"/>
      <c r="BT125" s="321"/>
      <c r="BU125" s="321"/>
      <c r="BV125" s="321"/>
    </row>
    <row r="126" spans="63:74" x14ac:dyDescent="0.25">
      <c r="BK126" s="321"/>
      <c r="BL126" s="321"/>
      <c r="BM126" s="321"/>
      <c r="BN126" s="321"/>
      <c r="BO126" s="321"/>
      <c r="BP126" s="321"/>
      <c r="BQ126" s="321"/>
      <c r="BR126" s="321"/>
      <c r="BS126" s="321"/>
      <c r="BT126" s="321"/>
      <c r="BU126" s="321"/>
      <c r="BV126" s="321"/>
    </row>
    <row r="127" spans="63:74" x14ac:dyDescent="0.25">
      <c r="BK127" s="321"/>
      <c r="BL127" s="321"/>
      <c r="BM127" s="321"/>
      <c r="BN127" s="321"/>
      <c r="BO127" s="321"/>
      <c r="BP127" s="321"/>
      <c r="BQ127" s="321"/>
      <c r="BR127" s="321"/>
      <c r="BS127" s="321"/>
      <c r="BT127" s="321"/>
      <c r="BU127" s="321"/>
      <c r="BV127" s="321"/>
    </row>
    <row r="128" spans="63:74" x14ac:dyDescent="0.25">
      <c r="BK128" s="321"/>
      <c r="BL128" s="321"/>
      <c r="BM128" s="321"/>
      <c r="BN128" s="321"/>
      <c r="BO128" s="321"/>
      <c r="BP128" s="321"/>
      <c r="BQ128" s="321"/>
      <c r="BR128" s="321"/>
      <c r="BS128" s="321"/>
      <c r="BT128" s="321"/>
      <c r="BU128" s="321"/>
      <c r="BV128" s="321"/>
    </row>
    <row r="129" spans="63:74" x14ac:dyDescent="0.25">
      <c r="BK129" s="321"/>
      <c r="BL129" s="321"/>
      <c r="BM129" s="321"/>
      <c r="BN129" s="321"/>
      <c r="BO129" s="321"/>
      <c r="BP129" s="321"/>
      <c r="BQ129" s="321"/>
      <c r="BR129" s="321"/>
      <c r="BS129" s="321"/>
      <c r="BT129" s="321"/>
      <c r="BU129" s="321"/>
      <c r="BV129" s="321"/>
    </row>
    <row r="130" spans="63:74" x14ac:dyDescent="0.25">
      <c r="BK130" s="321"/>
      <c r="BL130" s="321"/>
      <c r="BM130" s="321"/>
      <c r="BN130" s="321"/>
      <c r="BO130" s="321"/>
      <c r="BP130" s="321"/>
      <c r="BQ130" s="321"/>
      <c r="BR130" s="321"/>
      <c r="BS130" s="321"/>
      <c r="BT130" s="321"/>
      <c r="BU130" s="321"/>
      <c r="BV130" s="321"/>
    </row>
    <row r="131" spans="63:74" x14ac:dyDescent="0.25">
      <c r="BK131" s="321"/>
      <c r="BL131" s="321"/>
      <c r="BM131" s="321"/>
      <c r="BN131" s="321"/>
      <c r="BO131" s="321"/>
      <c r="BP131" s="321"/>
      <c r="BQ131" s="321"/>
      <c r="BR131" s="321"/>
      <c r="BS131" s="321"/>
      <c r="BT131" s="321"/>
      <c r="BU131" s="321"/>
      <c r="BV131" s="321"/>
    </row>
    <row r="132" spans="63:74" x14ac:dyDescent="0.25">
      <c r="BK132" s="321"/>
      <c r="BL132" s="321"/>
      <c r="BM132" s="321"/>
      <c r="BN132" s="321"/>
      <c r="BO132" s="321"/>
      <c r="BP132" s="321"/>
      <c r="BQ132" s="321"/>
      <c r="BR132" s="321"/>
      <c r="BS132" s="321"/>
      <c r="BT132" s="321"/>
      <c r="BU132" s="321"/>
      <c r="BV132" s="321"/>
    </row>
    <row r="133" spans="63:74" x14ac:dyDescent="0.25">
      <c r="BK133" s="321"/>
      <c r="BL133" s="321"/>
      <c r="BM133" s="321"/>
      <c r="BN133" s="321"/>
      <c r="BO133" s="321"/>
      <c r="BP133" s="321"/>
      <c r="BQ133" s="321"/>
      <c r="BR133" s="321"/>
      <c r="BS133" s="321"/>
      <c r="BT133" s="321"/>
      <c r="BU133" s="321"/>
      <c r="BV133" s="321"/>
    </row>
    <row r="134" spans="63:74" x14ac:dyDescent="0.25">
      <c r="BK134" s="321"/>
      <c r="BL134" s="321"/>
      <c r="BM134" s="321"/>
      <c r="BN134" s="321"/>
      <c r="BO134" s="321"/>
      <c r="BP134" s="321"/>
      <c r="BQ134" s="321"/>
      <c r="BR134" s="321"/>
      <c r="BS134" s="321"/>
      <c r="BT134" s="321"/>
      <c r="BU134" s="321"/>
      <c r="BV134" s="321"/>
    </row>
    <row r="135" spans="63:74" x14ac:dyDescent="0.25">
      <c r="BK135" s="321"/>
      <c r="BL135" s="321"/>
      <c r="BM135" s="321"/>
      <c r="BN135" s="321"/>
      <c r="BO135" s="321"/>
      <c r="BP135" s="321"/>
      <c r="BQ135" s="321"/>
      <c r="BR135" s="321"/>
      <c r="BS135" s="321"/>
      <c r="BT135" s="321"/>
      <c r="BU135" s="321"/>
      <c r="BV135" s="321"/>
    </row>
    <row r="136" spans="63:74" x14ac:dyDescent="0.25">
      <c r="BK136" s="321"/>
      <c r="BL136" s="321"/>
      <c r="BM136" s="321"/>
      <c r="BN136" s="321"/>
      <c r="BO136" s="321"/>
      <c r="BP136" s="321"/>
      <c r="BQ136" s="321"/>
      <c r="BR136" s="321"/>
      <c r="BS136" s="321"/>
      <c r="BT136" s="321"/>
      <c r="BU136" s="321"/>
      <c r="BV136" s="321"/>
    </row>
    <row r="137" spans="63:74" x14ac:dyDescent="0.25">
      <c r="BK137" s="321"/>
      <c r="BL137" s="321"/>
      <c r="BM137" s="321"/>
      <c r="BN137" s="321"/>
      <c r="BO137" s="321"/>
      <c r="BP137" s="321"/>
      <c r="BQ137" s="321"/>
      <c r="BR137" s="321"/>
      <c r="BS137" s="321"/>
      <c r="BT137" s="321"/>
      <c r="BU137" s="321"/>
      <c r="BV137" s="321"/>
    </row>
    <row r="138" spans="63:74" x14ac:dyDescent="0.25">
      <c r="BK138" s="321"/>
      <c r="BL138" s="321"/>
      <c r="BM138" s="321"/>
      <c r="BN138" s="321"/>
      <c r="BO138" s="321"/>
      <c r="BP138" s="321"/>
      <c r="BQ138" s="321"/>
      <c r="BR138" s="321"/>
      <c r="BS138" s="321"/>
      <c r="BT138" s="321"/>
      <c r="BU138" s="321"/>
      <c r="BV138" s="321"/>
    </row>
    <row r="139" spans="63:74" x14ac:dyDescent="0.25">
      <c r="BK139" s="321"/>
      <c r="BL139" s="321"/>
      <c r="BM139" s="321"/>
      <c r="BN139" s="321"/>
      <c r="BO139" s="321"/>
      <c r="BP139" s="321"/>
      <c r="BQ139" s="321"/>
      <c r="BR139" s="321"/>
      <c r="BS139" s="321"/>
      <c r="BT139" s="321"/>
      <c r="BU139" s="321"/>
      <c r="BV139" s="321"/>
    </row>
    <row r="140" spans="63:74" x14ac:dyDescent="0.25">
      <c r="BK140" s="321"/>
      <c r="BL140" s="321"/>
      <c r="BM140" s="321"/>
      <c r="BN140" s="321"/>
      <c r="BO140" s="321"/>
      <c r="BP140" s="321"/>
      <c r="BQ140" s="321"/>
      <c r="BR140" s="321"/>
      <c r="BS140" s="321"/>
      <c r="BT140" s="321"/>
      <c r="BU140" s="321"/>
      <c r="BV140" s="321"/>
    </row>
    <row r="141" spans="63:74" x14ac:dyDescent="0.25">
      <c r="BK141" s="321"/>
      <c r="BL141" s="321"/>
      <c r="BM141" s="321"/>
      <c r="BN141" s="321"/>
      <c r="BO141" s="321"/>
      <c r="BP141" s="321"/>
      <c r="BQ141" s="321"/>
      <c r="BR141" s="321"/>
      <c r="BS141" s="321"/>
      <c r="BT141" s="321"/>
      <c r="BU141" s="321"/>
      <c r="BV141" s="321"/>
    </row>
    <row r="142" spans="63:74" x14ac:dyDescent="0.25">
      <c r="BK142" s="321"/>
      <c r="BL142" s="321"/>
      <c r="BM142" s="321"/>
      <c r="BN142" s="321"/>
      <c r="BO142" s="321"/>
      <c r="BP142" s="321"/>
      <c r="BQ142" s="321"/>
      <c r="BR142" s="321"/>
      <c r="BS142" s="321"/>
      <c r="BT142" s="321"/>
      <c r="BU142" s="321"/>
      <c r="BV142" s="321"/>
    </row>
    <row r="143" spans="63:74" x14ac:dyDescent="0.25">
      <c r="BK143" s="321"/>
      <c r="BL143" s="321"/>
      <c r="BM143" s="321"/>
      <c r="BN143" s="321"/>
      <c r="BO143" s="321"/>
      <c r="BP143" s="321"/>
      <c r="BQ143" s="321"/>
      <c r="BR143" s="321"/>
      <c r="BS143" s="321"/>
      <c r="BT143" s="321"/>
      <c r="BU143" s="321"/>
      <c r="BV143" s="321"/>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T5" activePane="bottomRight" state="frozen"/>
      <selection activeCell="BI18" sqref="BI18"/>
      <selection pane="topRight" activeCell="BI18" sqref="BI18"/>
      <selection pane="bottomLeft" activeCell="BI18" sqref="BI18"/>
      <selection pane="bottomRight" activeCell="BA18" sqref="BA18"/>
    </sheetView>
  </sheetViews>
  <sheetFormatPr defaultColWidth="9.54296875" defaultRowHeight="10" x14ac:dyDescent="0.2"/>
  <cols>
    <col min="1" max="1" width="13.453125" style="188" customWidth="1"/>
    <col min="2" max="2" width="36.453125" style="188" customWidth="1"/>
    <col min="3" max="50" width="6.54296875" style="188" customWidth="1"/>
    <col min="51" max="55" width="6.54296875" style="314" customWidth="1"/>
    <col min="56" max="58" width="6.54296875" style="630" customWidth="1"/>
    <col min="59" max="62" width="6.54296875" style="314" customWidth="1"/>
    <col min="63" max="74" width="6.54296875" style="188" customWidth="1"/>
    <col min="75" max="16384" width="9.54296875" style="188"/>
  </cols>
  <sheetData>
    <row r="1" spans="1:74" ht="13.4" customHeight="1" x14ac:dyDescent="0.3">
      <c r="A1" s="758" t="s">
        <v>792</v>
      </c>
      <c r="B1" s="833" t="s">
        <v>1348</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192"/>
    </row>
    <row r="2" spans="1:74" s="189" customFormat="1" ht="13.4" customHeight="1" x14ac:dyDescent="0.25">
      <c r="A2" s="759"/>
      <c r="B2" s="671" t="str">
        <f>"U.S. Energy Information Administration  |  Short-Term Energy Outlook  - "&amp;Dates!D1</f>
        <v>U.S. Energy Information Administration  |  Short-Term Energy Outlook  - April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273"/>
      <c r="AY2" s="453"/>
      <c r="AZ2" s="453"/>
      <c r="BA2" s="453"/>
      <c r="BB2" s="453"/>
      <c r="BC2" s="453"/>
      <c r="BD2" s="631"/>
      <c r="BE2" s="631"/>
      <c r="BF2" s="631"/>
      <c r="BG2" s="453"/>
      <c r="BH2" s="453"/>
      <c r="BI2" s="453"/>
      <c r="BJ2" s="453"/>
    </row>
    <row r="3" spans="1:74" s="12" customFormat="1" ht="13" x14ac:dyDescent="0.3">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ht="10.5"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8"/>
      <c r="B5" s="190" t="s">
        <v>155</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29"/>
      <c r="BC5" s="450"/>
      <c r="BD5" s="191"/>
      <c r="BE5" s="191"/>
      <c r="BF5" s="191"/>
      <c r="BG5" s="191"/>
      <c r="BH5" s="191"/>
      <c r="BI5" s="191"/>
      <c r="BJ5" s="450"/>
      <c r="BK5" s="375"/>
      <c r="BL5" s="375"/>
      <c r="BM5" s="375"/>
      <c r="BN5" s="375"/>
      <c r="BO5" s="375"/>
      <c r="BP5" s="375"/>
      <c r="BQ5" s="375"/>
      <c r="BR5" s="375"/>
      <c r="BS5" s="375"/>
      <c r="BT5" s="375"/>
      <c r="BU5" s="375"/>
      <c r="BV5" s="375"/>
    </row>
    <row r="6" spans="1:74" ht="11.15" customHeight="1" x14ac:dyDescent="0.25">
      <c r="A6" s="9" t="s">
        <v>65</v>
      </c>
      <c r="B6" s="206" t="s">
        <v>432</v>
      </c>
      <c r="C6" s="266">
        <v>1257.0988691</v>
      </c>
      <c r="D6" s="266">
        <v>868.61149699999999</v>
      </c>
      <c r="E6" s="266">
        <v>925.73236328999997</v>
      </c>
      <c r="F6" s="266">
        <v>674.06231819000004</v>
      </c>
      <c r="G6" s="266">
        <v>167.84576645999999</v>
      </c>
      <c r="H6" s="266">
        <v>61.247399578</v>
      </c>
      <c r="I6" s="266">
        <v>1.5944124633000001</v>
      </c>
      <c r="J6" s="266">
        <v>3.4192495640999998</v>
      </c>
      <c r="K6" s="266">
        <v>64.478193000999994</v>
      </c>
      <c r="L6" s="266">
        <v>456.65187427000001</v>
      </c>
      <c r="M6" s="266">
        <v>818.19696045000001</v>
      </c>
      <c r="N6" s="266">
        <v>1026.2308786000001</v>
      </c>
      <c r="O6" s="266">
        <v>1220.7805043999999</v>
      </c>
      <c r="P6" s="266">
        <v>1029.9476861000001</v>
      </c>
      <c r="Q6" s="266">
        <v>976.08163232000004</v>
      </c>
      <c r="R6" s="266">
        <v>527.28724527999998</v>
      </c>
      <c r="S6" s="266">
        <v>313.05382328000002</v>
      </c>
      <c r="T6" s="266">
        <v>55.421070501999999</v>
      </c>
      <c r="U6" s="266">
        <v>1.6824456936000001</v>
      </c>
      <c r="V6" s="266">
        <v>15.83532217</v>
      </c>
      <c r="W6" s="266">
        <v>117.78341981</v>
      </c>
      <c r="X6" s="266">
        <v>388.67717801999999</v>
      </c>
      <c r="Y6" s="266">
        <v>830.72690716</v>
      </c>
      <c r="Z6" s="266">
        <v>1060.4192432</v>
      </c>
      <c r="AA6" s="266">
        <v>1031.8795826</v>
      </c>
      <c r="AB6" s="266">
        <v>923.56147073</v>
      </c>
      <c r="AC6" s="266">
        <v>778.50489666999999</v>
      </c>
      <c r="AD6" s="266">
        <v>654.55872767000005</v>
      </c>
      <c r="AE6" s="266">
        <v>288.84907354000001</v>
      </c>
      <c r="AF6" s="266">
        <v>28.409916294999999</v>
      </c>
      <c r="AG6" s="266">
        <v>1.0796825694000001</v>
      </c>
      <c r="AH6" s="266">
        <v>9.4723291545000006</v>
      </c>
      <c r="AI6" s="266">
        <v>103.49023233</v>
      </c>
      <c r="AJ6" s="266">
        <v>398.9976441</v>
      </c>
      <c r="AK6" s="266">
        <v>615.64598128</v>
      </c>
      <c r="AL6" s="266">
        <v>987.24101043999997</v>
      </c>
      <c r="AM6" s="266">
        <v>1124.9175525000001</v>
      </c>
      <c r="AN6" s="266">
        <v>1052.6623301</v>
      </c>
      <c r="AO6" s="266">
        <v>839.60920468999996</v>
      </c>
      <c r="AP6" s="266">
        <v>519.55790322999997</v>
      </c>
      <c r="AQ6" s="266">
        <v>245.64289546000001</v>
      </c>
      <c r="AR6" s="266">
        <v>14.186115168000001</v>
      </c>
      <c r="AS6" s="266">
        <v>13.429402318999999</v>
      </c>
      <c r="AT6" s="266">
        <v>3.4278864693000002</v>
      </c>
      <c r="AU6" s="266">
        <v>68.629404944000001</v>
      </c>
      <c r="AV6" s="266">
        <v>281.28765153000001</v>
      </c>
      <c r="AW6" s="266">
        <v>729.70618520999994</v>
      </c>
      <c r="AX6" s="266">
        <v>914.96901646000003</v>
      </c>
      <c r="AY6" s="266">
        <v>1303.6213327999999</v>
      </c>
      <c r="AZ6" s="266">
        <v>996.16988398000001</v>
      </c>
      <c r="BA6" s="266">
        <v>825.64177056999995</v>
      </c>
      <c r="BB6" s="309">
        <v>554.79160923999996</v>
      </c>
      <c r="BC6" s="309">
        <v>262.37396045999998</v>
      </c>
      <c r="BD6" s="309">
        <v>46.656033764999997</v>
      </c>
      <c r="BE6" s="309">
        <v>7.3392092099999999</v>
      </c>
      <c r="BF6" s="309">
        <v>16.687809425000001</v>
      </c>
      <c r="BG6" s="309">
        <v>104.32142168999999</v>
      </c>
      <c r="BH6" s="309">
        <v>420.48495222999998</v>
      </c>
      <c r="BI6" s="309">
        <v>688.03873949000001</v>
      </c>
      <c r="BJ6" s="309">
        <v>1035.3438954000001</v>
      </c>
      <c r="BK6" s="309">
        <v>1197.1535061</v>
      </c>
      <c r="BL6" s="309">
        <v>1003.2246659</v>
      </c>
      <c r="BM6" s="309">
        <v>886.94115671999998</v>
      </c>
      <c r="BN6" s="309">
        <v>544.21207477999997</v>
      </c>
      <c r="BO6" s="309">
        <v>256.76157074999998</v>
      </c>
      <c r="BP6" s="309">
        <v>47.441303134999998</v>
      </c>
      <c r="BQ6" s="309">
        <v>7.3440263486999999</v>
      </c>
      <c r="BR6" s="309">
        <v>16.694569042000001</v>
      </c>
      <c r="BS6" s="309">
        <v>104.34258047</v>
      </c>
      <c r="BT6" s="309">
        <v>420.51473528000002</v>
      </c>
      <c r="BU6" s="309">
        <v>688.06609452999999</v>
      </c>
      <c r="BV6" s="309">
        <v>1035.3743379</v>
      </c>
    </row>
    <row r="7" spans="1:74" ht="11.15" customHeight="1" x14ac:dyDescent="0.25">
      <c r="A7" s="9" t="s">
        <v>67</v>
      </c>
      <c r="B7" s="206" t="s">
        <v>465</v>
      </c>
      <c r="C7" s="266">
        <v>1215.9992844999999</v>
      </c>
      <c r="D7" s="266">
        <v>812.55321677999996</v>
      </c>
      <c r="E7" s="266">
        <v>913.26081438999995</v>
      </c>
      <c r="F7" s="266">
        <v>617.91736960000003</v>
      </c>
      <c r="G7" s="266">
        <v>108.11689502999999</v>
      </c>
      <c r="H7" s="266">
        <v>28.758972014000001</v>
      </c>
      <c r="I7" s="266">
        <v>0.78250090970999997</v>
      </c>
      <c r="J7" s="266">
        <v>2.3473312524000001</v>
      </c>
      <c r="K7" s="266">
        <v>33.671165297999998</v>
      </c>
      <c r="L7" s="266">
        <v>354.94407079000001</v>
      </c>
      <c r="M7" s="266">
        <v>765.92763893999995</v>
      </c>
      <c r="N7" s="266">
        <v>929.33863971000005</v>
      </c>
      <c r="O7" s="266">
        <v>1153.2297487999999</v>
      </c>
      <c r="P7" s="266">
        <v>941.62306245000002</v>
      </c>
      <c r="Q7" s="266">
        <v>890.40953852999996</v>
      </c>
      <c r="R7" s="266">
        <v>413.59248058999998</v>
      </c>
      <c r="S7" s="266">
        <v>188.80105139</v>
      </c>
      <c r="T7" s="266">
        <v>32.136920726</v>
      </c>
      <c r="U7" s="266">
        <v>0.78181320656999997</v>
      </c>
      <c r="V7" s="266">
        <v>9.7211759664000006</v>
      </c>
      <c r="W7" s="266">
        <v>57.594106027000002</v>
      </c>
      <c r="X7" s="266">
        <v>302.61335564000001</v>
      </c>
      <c r="Y7" s="266">
        <v>790.19590779999999</v>
      </c>
      <c r="Z7" s="266">
        <v>972.20080559999997</v>
      </c>
      <c r="AA7" s="266">
        <v>955.90712817999997</v>
      </c>
      <c r="AB7" s="266">
        <v>839.98130117000005</v>
      </c>
      <c r="AC7" s="266">
        <v>670.05339274999994</v>
      </c>
      <c r="AD7" s="266">
        <v>566.35199692000003</v>
      </c>
      <c r="AE7" s="266">
        <v>249.77819919000001</v>
      </c>
      <c r="AF7" s="266">
        <v>17.755039245999999</v>
      </c>
      <c r="AG7" s="266">
        <v>0</v>
      </c>
      <c r="AH7" s="266">
        <v>4.0724317888000003</v>
      </c>
      <c r="AI7" s="266">
        <v>80.611425862000004</v>
      </c>
      <c r="AJ7" s="266">
        <v>337.36863868</v>
      </c>
      <c r="AK7" s="266">
        <v>547.32048468999994</v>
      </c>
      <c r="AL7" s="266">
        <v>944.39553818000002</v>
      </c>
      <c r="AM7" s="266">
        <v>1067.8266398000001</v>
      </c>
      <c r="AN7" s="266">
        <v>1015.9115986</v>
      </c>
      <c r="AO7" s="266">
        <v>735.88071272000002</v>
      </c>
      <c r="AP7" s="266">
        <v>440.85529530000002</v>
      </c>
      <c r="AQ7" s="266">
        <v>216.91833077000001</v>
      </c>
      <c r="AR7" s="266">
        <v>10.07363415</v>
      </c>
      <c r="AS7" s="266">
        <v>3.7510598435000002</v>
      </c>
      <c r="AT7" s="266">
        <v>2.0292540896000002</v>
      </c>
      <c r="AU7" s="266">
        <v>50.786882677999998</v>
      </c>
      <c r="AV7" s="266">
        <v>207.03814690999999</v>
      </c>
      <c r="AW7" s="266">
        <v>708.35810064999998</v>
      </c>
      <c r="AX7" s="266">
        <v>810.27251306000005</v>
      </c>
      <c r="AY7" s="266">
        <v>1245.0948311</v>
      </c>
      <c r="AZ7" s="266">
        <v>936.04256925000004</v>
      </c>
      <c r="BA7" s="266">
        <v>727.53154004999999</v>
      </c>
      <c r="BB7" s="309">
        <v>465.01742153999999</v>
      </c>
      <c r="BC7" s="309">
        <v>196.52905351000001</v>
      </c>
      <c r="BD7" s="309">
        <v>21.839952704000002</v>
      </c>
      <c r="BE7" s="309">
        <v>1</v>
      </c>
      <c r="BF7" s="309">
        <v>5.6445207364999996</v>
      </c>
      <c r="BG7" s="309">
        <v>69.810338900000005</v>
      </c>
      <c r="BH7" s="309">
        <v>358.30637078000001</v>
      </c>
      <c r="BI7" s="309">
        <v>632.19384654999999</v>
      </c>
      <c r="BJ7" s="309">
        <v>970.28310439999996</v>
      </c>
      <c r="BK7" s="309">
        <v>1107.6421124999999</v>
      </c>
      <c r="BL7" s="309">
        <v>929.21736343999999</v>
      </c>
      <c r="BM7" s="309">
        <v>796.80362560000003</v>
      </c>
      <c r="BN7" s="309">
        <v>454.94816195999999</v>
      </c>
      <c r="BO7" s="309">
        <v>191.12738304000001</v>
      </c>
      <c r="BP7" s="309">
        <v>21.82377923</v>
      </c>
      <c r="BQ7" s="309">
        <v>1</v>
      </c>
      <c r="BR7" s="309">
        <v>5.6430185807999997</v>
      </c>
      <c r="BS7" s="309">
        <v>69.791005345000002</v>
      </c>
      <c r="BT7" s="309">
        <v>358.26882294000001</v>
      </c>
      <c r="BU7" s="309">
        <v>632.14963197999998</v>
      </c>
      <c r="BV7" s="309">
        <v>970.23242998000001</v>
      </c>
    </row>
    <row r="8" spans="1:74" ht="11.15" customHeight="1" x14ac:dyDescent="0.25">
      <c r="A8" s="9" t="s">
        <v>68</v>
      </c>
      <c r="B8" s="206" t="s">
        <v>433</v>
      </c>
      <c r="C8" s="266">
        <v>1307.5978046</v>
      </c>
      <c r="D8" s="266">
        <v>980.59366910000006</v>
      </c>
      <c r="E8" s="266">
        <v>922.35340819999999</v>
      </c>
      <c r="F8" s="266">
        <v>703.30584381999995</v>
      </c>
      <c r="G8" s="266">
        <v>99.090251718999994</v>
      </c>
      <c r="H8" s="266">
        <v>23.942693989999999</v>
      </c>
      <c r="I8" s="266">
        <v>4.0836133044</v>
      </c>
      <c r="J8" s="266">
        <v>8.0749108790000008</v>
      </c>
      <c r="K8" s="266">
        <v>48.173476205999997</v>
      </c>
      <c r="L8" s="266">
        <v>420.05163053000001</v>
      </c>
      <c r="M8" s="266">
        <v>913.24995793000005</v>
      </c>
      <c r="N8" s="266">
        <v>1003.3932265</v>
      </c>
      <c r="O8" s="266">
        <v>1302.7478378999999</v>
      </c>
      <c r="P8" s="266">
        <v>1061.8682014000001</v>
      </c>
      <c r="Q8" s="266">
        <v>961.04783554999995</v>
      </c>
      <c r="R8" s="266">
        <v>475.17013788999998</v>
      </c>
      <c r="S8" s="266">
        <v>236.32905436999999</v>
      </c>
      <c r="T8" s="266">
        <v>48.561070901000001</v>
      </c>
      <c r="U8" s="266">
        <v>1.3836808600999999</v>
      </c>
      <c r="V8" s="266">
        <v>20.355996880999999</v>
      </c>
      <c r="W8" s="266">
        <v>42.558049359999998</v>
      </c>
      <c r="X8" s="266">
        <v>390.06235946999999</v>
      </c>
      <c r="Y8" s="266">
        <v>912.71944971999994</v>
      </c>
      <c r="Z8" s="266">
        <v>974.72161272999995</v>
      </c>
      <c r="AA8" s="266">
        <v>1051.0294980000001</v>
      </c>
      <c r="AB8" s="266">
        <v>1001.276393</v>
      </c>
      <c r="AC8" s="266">
        <v>733.43917567999995</v>
      </c>
      <c r="AD8" s="266">
        <v>566.17249919000005</v>
      </c>
      <c r="AE8" s="266">
        <v>256.30422063999998</v>
      </c>
      <c r="AF8" s="266">
        <v>22.446700394000001</v>
      </c>
      <c r="AG8" s="266">
        <v>0.71109152635999995</v>
      </c>
      <c r="AH8" s="266">
        <v>13.204231731</v>
      </c>
      <c r="AI8" s="266">
        <v>111.45020855</v>
      </c>
      <c r="AJ8" s="266">
        <v>464.33290628999998</v>
      </c>
      <c r="AK8" s="266">
        <v>599.00940435999996</v>
      </c>
      <c r="AL8" s="266">
        <v>1034.7394592999999</v>
      </c>
      <c r="AM8" s="266">
        <v>1147.2719085000001</v>
      </c>
      <c r="AN8" s="266">
        <v>1248.5476902</v>
      </c>
      <c r="AO8" s="266">
        <v>690.00323963000005</v>
      </c>
      <c r="AP8" s="266">
        <v>449.36392006</v>
      </c>
      <c r="AQ8" s="266">
        <v>243.88407699000001</v>
      </c>
      <c r="AR8" s="266">
        <v>14.446574737000001</v>
      </c>
      <c r="AS8" s="266">
        <v>6.8842190521999997</v>
      </c>
      <c r="AT8" s="266">
        <v>5.2815984104</v>
      </c>
      <c r="AU8" s="266">
        <v>57.370364314</v>
      </c>
      <c r="AV8" s="266">
        <v>226.85479031</v>
      </c>
      <c r="AW8" s="266">
        <v>782.10154683999997</v>
      </c>
      <c r="AX8" s="266">
        <v>880.48329326999999</v>
      </c>
      <c r="AY8" s="266">
        <v>1393.9558761000001</v>
      </c>
      <c r="AZ8" s="266">
        <v>1085.0543219000001</v>
      </c>
      <c r="BA8" s="266">
        <v>793.68705494999995</v>
      </c>
      <c r="BB8" s="309">
        <v>459.53523215000001</v>
      </c>
      <c r="BC8" s="309">
        <v>207.74574633</v>
      </c>
      <c r="BD8" s="309">
        <v>32.966860730999997</v>
      </c>
      <c r="BE8" s="309">
        <v>4.5355684280000004</v>
      </c>
      <c r="BF8" s="309">
        <v>16.689012429000002</v>
      </c>
      <c r="BG8" s="309">
        <v>98.426560315000003</v>
      </c>
      <c r="BH8" s="309">
        <v>402.06743038000002</v>
      </c>
      <c r="BI8" s="309">
        <v>727.01495249000004</v>
      </c>
      <c r="BJ8" s="309">
        <v>1116.2026728999999</v>
      </c>
      <c r="BK8" s="309">
        <v>1234.3800094999999</v>
      </c>
      <c r="BL8" s="309">
        <v>1011.6510247</v>
      </c>
      <c r="BM8" s="309">
        <v>824.68424994999998</v>
      </c>
      <c r="BN8" s="309">
        <v>461.24956466999998</v>
      </c>
      <c r="BO8" s="309">
        <v>211.29577506999999</v>
      </c>
      <c r="BP8" s="309">
        <v>34.010966140000001</v>
      </c>
      <c r="BQ8" s="309">
        <v>4.5380934179999999</v>
      </c>
      <c r="BR8" s="309">
        <v>16.691525639000002</v>
      </c>
      <c r="BS8" s="309">
        <v>98.442089779</v>
      </c>
      <c r="BT8" s="309">
        <v>402.07598569999999</v>
      </c>
      <c r="BU8" s="309">
        <v>726.99867642000004</v>
      </c>
      <c r="BV8" s="309">
        <v>1116.1546258000001</v>
      </c>
    </row>
    <row r="9" spans="1:74" ht="11.15" customHeight="1" x14ac:dyDescent="0.25">
      <c r="A9" s="9" t="s">
        <v>69</v>
      </c>
      <c r="B9" s="206" t="s">
        <v>434</v>
      </c>
      <c r="C9" s="266">
        <v>1373.6669125999999</v>
      </c>
      <c r="D9" s="266">
        <v>1178.5727603</v>
      </c>
      <c r="E9" s="266">
        <v>868.91980881999996</v>
      </c>
      <c r="F9" s="266">
        <v>716.06819281000003</v>
      </c>
      <c r="G9" s="266">
        <v>88.890920953999995</v>
      </c>
      <c r="H9" s="266">
        <v>23.191179048999999</v>
      </c>
      <c r="I9" s="266">
        <v>10.972633468</v>
      </c>
      <c r="J9" s="266">
        <v>19.541641921</v>
      </c>
      <c r="K9" s="266">
        <v>90.503639933000002</v>
      </c>
      <c r="L9" s="266">
        <v>494.22076914000002</v>
      </c>
      <c r="M9" s="266">
        <v>1003.1995236</v>
      </c>
      <c r="N9" s="266">
        <v>1103.6182652</v>
      </c>
      <c r="O9" s="266">
        <v>1359.8689836999999</v>
      </c>
      <c r="P9" s="266">
        <v>1285.043866</v>
      </c>
      <c r="Q9" s="266">
        <v>1002.4503529</v>
      </c>
      <c r="R9" s="266">
        <v>454.76767237000001</v>
      </c>
      <c r="S9" s="266">
        <v>272.59469496000003</v>
      </c>
      <c r="T9" s="266">
        <v>45.548046608</v>
      </c>
      <c r="U9" s="266">
        <v>8.1611000039999997</v>
      </c>
      <c r="V9" s="266">
        <v>32.477051080000003</v>
      </c>
      <c r="W9" s="266">
        <v>67.629956042000003</v>
      </c>
      <c r="X9" s="266">
        <v>526.32208860000003</v>
      </c>
      <c r="Y9" s="266">
        <v>924.41511987000001</v>
      </c>
      <c r="Z9" s="266">
        <v>1098.4836064000001</v>
      </c>
      <c r="AA9" s="266">
        <v>1224.3536807</v>
      </c>
      <c r="AB9" s="266">
        <v>1070.3921210999999</v>
      </c>
      <c r="AC9" s="266">
        <v>744.69286577000003</v>
      </c>
      <c r="AD9" s="266">
        <v>532.47499304999997</v>
      </c>
      <c r="AE9" s="266">
        <v>245.78975163000001</v>
      </c>
      <c r="AF9" s="266">
        <v>20.882500726</v>
      </c>
      <c r="AG9" s="266">
        <v>5.9988719574999996</v>
      </c>
      <c r="AH9" s="266">
        <v>18.312194895000001</v>
      </c>
      <c r="AI9" s="266">
        <v>142.53922111</v>
      </c>
      <c r="AJ9" s="266">
        <v>555.78555083000003</v>
      </c>
      <c r="AK9" s="266">
        <v>663.48186774999999</v>
      </c>
      <c r="AL9" s="266">
        <v>1097.1677099999999</v>
      </c>
      <c r="AM9" s="266">
        <v>1179.9258483999999</v>
      </c>
      <c r="AN9" s="266">
        <v>1374.9278796000001</v>
      </c>
      <c r="AO9" s="266">
        <v>672.81968442000004</v>
      </c>
      <c r="AP9" s="266">
        <v>479.11182289999999</v>
      </c>
      <c r="AQ9" s="266">
        <v>225.21569909999999</v>
      </c>
      <c r="AR9" s="266">
        <v>13.985889946</v>
      </c>
      <c r="AS9" s="266">
        <v>8.4780975429000005</v>
      </c>
      <c r="AT9" s="266">
        <v>11.481943138</v>
      </c>
      <c r="AU9" s="266">
        <v>68.200264321000006</v>
      </c>
      <c r="AV9" s="266">
        <v>295.17672969</v>
      </c>
      <c r="AW9" s="266">
        <v>737.72693831000004</v>
      </c>
      <c r="AX9" s="266">
        <v>994.05649815000004</v>
      </c>
      <c r="AY9" s="266">
        <v>1441.1992447</v>
      </c>
      <c r="AZ9" s="266">
        <v>1192.6764638</v>
      </c>
      <c r="BA9" s="266">
        <v>869.54484988000002</v>
      </c>
      <c r="BB9" s="309">
        <v>435.73298749999998</v>
      </c>
      <c r="BC9" s="309">
        <v>186.65785951999999</v>
      </c>
      <c r="BD9" s="309">
        <v>40.622662908999999</v>
      </c>
      <c r="BE9" s="309">
        <v>12.247823292</v>
      </c>
      <c r="BF9" s="309">
        <v>22.784209963999999</v>
      </c>
      <c r="BG9" s="309">
        <v>122.04650423</v>
      </c>
      <c r="BH9" s="309">
        <v>420.75404113000002</v>
      </c>
      <c r="BI9" s="309">
        <v>809.70671111000001</v>
      </c>
      <c r="BJ9" s="309">
        <v>1236.1230249</v>
      </c>
      <c r="BK9" s="309">
        <v>1329.4668220999999</v>
      </c>
      <c r="BL9" s="309">
        <v>1064.6315714</v>
      </c>
      <c r="BM9" s="309">
        <v>844.37670824999998</v>
      </c>
      <c r="BN9" s="309">
        <v>459.32708237999998</v>
      </c>
      <c r="BO9" s="309">
        <v>205.43003374</v>
      </c>
      <c r="BP9" s="309">
        <v>46.875177800000003</v>
      </c>
      <c r="BQ9" s="309">
        <v>12.259555195000001</v>
      </c>
      <c r="BR9" s="309">
        <v>22.800245009000001</v>
      </c>
      <c r="BS9" s="309">
        <v>122.11432358</v>
      </c>
      <c r="BT9" s="309">
        <v>420.89334009999999</v>
      </c>
      <c r="BU9" s="309">
        <v>809.89028113999996</v>
      </c>
      <c r="BV9" s="309">
        <v>1236.3352875</v>
      </c>
    </row>
    <row r="10" spans="1:74" ht="11.15" customHeight="1" x14ac:dyDescent="0.25">
      <c r="A10" s="9" t="s">
        <v>330</v>
      </c>
      <c r="B10" s="206" t="s">
        <v>466</v>
      </c>
      <c r="C10" s="266">
        <v>700.96011057999999</v>
      </c>
      <c r="D10" s="266">
        <v>308.05455196999998</v>
      </c>
      <c r="E10" s="266">
        <v>435.67159157999998</v>
      </c>
      <c r="F10" s="266">
        <v>205.61983072000001</v>
      </c>
      <c r="G10" s="266">
        <v>11.984118339</v>
      </c>
      <c r="H10" s="266">
        <v>0.97101665400000003</v>
      </c>
      <c r="I10" s="266">
        <v>5.5476655205000003E-2</v>
      </c>
      <c r="J10" s="266">
        <v>5.5411058093000003E-2</v>
      </c>
      <c r="K10" s="266">
        <v>1.9798334298</v>
      </c>
      <c r="L10" s="266">
        <v>99.143196708000005</v>
      </c>
      <c r="M10" s="266">
        <v>380.54546388</v>
      </c>
      <c r="N10" s="266">
        <v>489.11028159</v>
      </c>
      <c r="O10" s="266">
        <v>583.74469670999997</v>
      </c>
      <c r="P10" s="266">
        <v>377.8404223</v>
      </c>
      <c r="Q10" s="266">
        <v>376.55773363999998</v>
      </c>
      <c r="R10" s="266">
        <v>109.74287547</v>
      </c>
      <c r="S10" s="266">
        <v>16.009816990000001</v>
      </c>
      <c r="T10" s="266">
        <v>2.1742180841000001</v>
      </c>
      <c r="U10" s="266">
        <v>2.7349457797000001E-2</v>
      </c>
      <c r="V10" s="266">
        <v>8.1955328162000005E-2</v>
      </c>
      <c r="W10" s="266">
        <v>2.0238727435000001</v>
      </c>
      <c r="X10" s="266">
        <v>77.960326401000003</v>
      </c>
      <c r="Y10" s="266">
        <v>392.99110486000001</v>
      </c>
      <c r="Z10" s="266">
        <v>450.55289447000001</v>
      </c>
      <c r="AA10" s="266">
        <v>481.65650025000002</v>
      </c>
      <c r="AB10" s="266">
        <v>396.99691350000001</v>
      </c>
      <c r="AC10" s="266">
        <v>231.51047735</v>
      </c>
      <c r="AD10" s="266">
        <v>177.56629075000001</v>
      </c>
      <c r="AE10" s="266">
        <v>74.170370410999993</v>
      </c>
      <c r="AF10" s="266">
        <v>1.7649177300000001</v>
      </c>
      <c r="AG10" s="266">
        <v>0</v>
      </c>
      <c r="AH10" s="266">
        <v>5.3972612029E-2</v>
      </c>
      <c r="AI10" s="266">
        <v>17.018742655</v>
      </c>
      <c r="AJ10" s="266">
        <v>96.180726430999997</v>
      </c>
      <c r="AK10" s="266">
        <v>226.71933829</v>
      </c>
      <c r="AL10" s="266">
        <v>556.09956997999996</v>
      </c>
      <c r="AM10" s="266">
        <v>578.50333424999997</v>
      </c>
      <c r="AN10" s="266">
        <v>484.36727289999999</v>
      </c>
      <c r="AO10" s="266">
        <v>283.54085115999999</v>
      </c>
      <c r="AP10" s="266">
        <v>153.49058962000001</v>
      </c>
      <c r="AQ10" s="266">
        <v>56.458855442999997</v>
      </c>
      <c r="AR10" s="266">
        <v>1.1877497536999999</v>
      </c>
      <c r="AS10" s="266">
        <v>5.3454973289999999E-2</v>
      </c>
      <c r="AT10" s="266">
        <v>2.6702732353000001E-2</v>
      </c>
      <c r="AU10" s="266">
        <v>10.303229662</v>
      </c>
      <c r="AV10" s="266">
        <v>69.889662134999995</v>
      </c>
      <c r="AW10" s="266">
        <v>377.57269802000002</v>
      </c>
      <c r="AX10" s="266">
        <v>350.88764185000002</v>
      </c>
      <c r="AY10" s="266">
        <v>645.12407744999996</v>
      </c>
      <c r="AZ10" s="266">
        <v>411.77239543000002</v>
      </c>
      <c r="BA10" s="266">
        <v>283.33296645000001</v>
      </c>
      <c r="BB10" s="309">
        <v>145.04302229000001</v>
      </c>
      <c r="BC10" s="309">
        <v>44.075797758999997</v>
      </c>
      <c r="BD10" s="309">
        <v>1.6662479002999999</v>
      </c>
      <c r="BE10" s="309">
        <v>2.6418606083E-2</v>
      </c>
      <c r="BF10" s="309">
        <v>0.35305734155000001</v>
      </c>
      <c r="BG10" s="309">
        <v>12.704146706</v>
      </c>
      <c r="BH10" s="309">
        <v>130.69727007</v>
      </c>
      <c r="BI10" s="309">
        <v>301.43688159999999</v>
      </c>
      <c r="BJ10" s="309">
        <v>518.97713024999996</v>
      </c>
      <c r="BK10" s="309">
        <v>587.76312700999995</v>
      </c>
      <c r="BL10" s="309">
        <v>452.67615532999997</v>
      </c>
      <c r="BM10" s="309">
        <v>332.82773731999998</v>
      </c>
      <c r="BN10" s="309">
        <v>144.97427049999999</v>
      </c>
      <c r="BO10" s="309">
        <v>42.986608003999997</v>
      </c>
      <c r="BP10" s="309">
        <v>1.5288274448000001</v>
      </c>
      <c r="BQ10" s="309">
        <v>2.6096539368E-2</v>
      </c>
      <c r="BR10" s="309">
        <v>0.35054068956000001</v>
      </c>
      <c r="BS10" s="309">
        <v>12.654941411999999</v>
      </c>
      <c r="BT10" s="309">
        <v>130.37266984999999</v>
      </c>
      <c r="BU10" s="309">
        <v>300.84783412000002</v>
      </c>
      <c r="BV10" s="309">
        <v>518.13860913999997</v>
      </c>
    </row>
    <row r="11" spans="1:74" ht="11.15" customHeight="1" x14ac:dyDescent="0.25">
      <c r="A11" s="9" t="s">
        <v>70</v>
      </c>
      <c r="B11" s="206" t="s">
        <v>436</v>
      </c>
      <c r="C11" s="266">
        <v>928.56333076999999</v>
      </c>
      <c r="D11" s="266">
        <v>410.11034422</v>
      </c>
      <c r="E11" s="266">
        <v>474.15528843999999</v>
      </c>
      <c r="F11" s="266">
        <v>311.61199335999999</v>
      </c>
      <c r="G11" s="266">
        <v>13.056632485</v>
      </c>
      <c r="H11" s="266">
        <v>0</v>
      </c>
      <c r="I11" s="266">
        <v>0</v>
      </c>
      <c r="J11" s="266">
        <v>0</v>
      </c>
      <c r="K11" s="266">
        <v>2.5629416021</v>
      </c>
      <c r="L11" s="266">
        <v>138.07468331999999</v>
      </c>
      <c r="M11" s="266">
        <v>565.54226625000001</v>
      </c>
      <c r="N11" s="266">
        <v>633.48602416999995</v>
      </c>
      <c r="O11" s="266">
        <v>747.77488473000005</v>
      </c>
      <c r="P11" s="266">
        <v>458.92001039000002</v>
      </c>
      <c r="Q11" s="266">
        <v>505.08511285999998</v>
      </c>
      <c r="R11" s="266">
        <v>165.47390927000001</v>
      </c>
      <c r="S11" s="266">
        <v>24.034847767999999</v>
      </c>
      <c r="T11" s="266">
        <v>3.1589197411000001</v>
      </c>
      <c r="U11" s="266">
        <v>0</v>
      </c>
      <c r="V11" s="266">
        <v>0</v>
      </c>
      <c r="W11" s="266">
        <v>1.3948840825</v>
      </c>
      <c r="X11" s="266">
        <v>128.10590187</v>
      </c>
      <c r="Y11" s="266">
        <v>572.89894586000003</v>
      </c>
      <c r="Z11" s="266">
        <v>572.76922688000002</v>
      </c>
      <c r="AA11" s="266">
        <v>634.82322373</v>
      </c>
      <c r="AB11" s="266">
        <v>553.69473773000004</v>
      </c>
      <c r="AC11" s="266">
        <v>293.20821293</v>
      </c>
      <c r="AD11" s="266">
        <v>247.58124466999999</v>
      </c>
      <c r="AE11" s="266">
        <v>85.739653738000001</v>
      </c>
      <c r="AF11" s="266">
        <v>2.6945602196</v>
      </c>
      <c r="AG11" s="266">
        <v>0</v>
      </c>
      <c r="AH11" s="266">
        <v>0</v>
      </c>
      <c r="AI11" s="266">
        <v>19.964331337000001</v>
      </c>
      <c r="AJ11" s="266">
        <v>154.47374321999999</v>
      </c>
      <c r="AK11" s="266">
        <v>344.63611786000001</v>
      </c>
      <c r="AL11" s="266">
        <v>726.11052322</v>
      </c>
      <c r="AM11" s="266">
        <v>736.11393314999998</v>
      </c>
      <c r="AN11" s="266">
        <v>715.05990453000004</v>
      </c>
      <c r="AO11" s="266">
        <v>337.63095146000001</v>
      </c>
      <c r="AP11" s="266">
        <v>228.66299588999999</v>
      </c>
      <c r="AQ11" s="266">
        <v>82.171110085999999</v>
      </c>
      <c r="AR11" s="266">
        <v>0.92607210494000003</v>
      </c>
      <c r="AS11" s="266">
        <v>0</v>
      </c>
      <c r="AT11" s="266">
        <v>0</v>
      </c>
      <c r="AU11" s="266">
        <v>19.053253303000002</v>
      </c>
      <c r="AV11" s="266">
        <v>102.38290915</v>
      </c>
      <c r="AW11" s="266">
        <v>518.16694170999995</v>
      </c>
      <c r="AX11" s="266">
        <v>411.08020535999998</v>
      </c>
      <c r="AY11" s="266">
        <v>845.15054803999999</v>
      </c>
      <c r="AZ11" s="266">
        <v>588.21793861000003</v>
      </c>
      <c r="BA11" s="266">
        <v>406.17428522</v>
      </c>
      <c r="BB11" s="309">
        <v>180.43116520999999</v>
      </c>
      <c r="BC11" s="309">
        <v>54.326604330000002</v>
      </c>
      <c r="BD11" s="309">
        <v>1.8754753524000001</v>
      </c>
      <c r="BE11" s="309">
        <v>0</v>
      </c>
      <c r="BF11" s="309">
        <v>0.23118380329999999</v>
      </c>
      <c r="BG11" s="309">
        <v>19.942149353000001</v>
      </c>
      <c r="BH11" s="309">
        <v>181.04099773999999</v>
      </c>
      <c r="BI11" s="309">
        <v>418.60783257999998</v>
      </c>
      <c r="BJ11" s="309">
        <v>702.99403808</v>
      </c>
      <c r="BK11" s="309">
        <v>777.09474150999995</v>
      </c>
      <c r="BL11" s="309">
        <v>588.08621522999999</v>
      </c>
      <c r="BM11" s="309">
        <v>424.03824280999999</v>
      </c>
      <c r="BN11" s="309">
        <v>188.66767105</v>
      </c>
      <c r="BO11" s="309">
        <v>57.629680464000003</v>
      </c>
      <c r="BP11" s="309">
        <v>1.8767873448000001</v>
      </c>
      <c r="BQ11" s="309">
        <v>0</v>
      </c>
      <c r="BR11" s="309">
        <v>0.23098720361</v>
      </c>
      <c r="BS11" s="309">
        <v>19.959017539000001</v>
      </c>
      <c r="BT11" s="309">
        <v>181.13912339999999</v>
      </c>
      <c r="BU11" s="309">
        <v>418.75564172000003</v>
      </c>
      <c r="BV11" s="309">
        <v>703.18743141000004</v>
      </c>
    </row>
    <row r="12" spans="1:74" ht="11.15" customHeight="1" x14ac:dyDescent="0.25">
      <c r="A12" s="9" t="s">
        <v>71</v>
      </c>
      <c r="B12" s="206" t="s">
        <v>437</v>
      </c>
      <c r="C12" s="266">
        <v>659.88746988000003</v>
      </c>
      <c r="D12" s="266">
        <v>347.68992462</v>
      </c>
      <c r="E12" s="266">
        <v>185.97106853</v>
      </c>
      <c r="F12" s="266">
        <v>141.63468709</v>
      </c>
      <c r="G12" s="266">
        <v>0.4947367104</v>
      </c>
      <c r="H12" s="266">
        <v>0</v>
      </c>
      <c r="I12" s="266">
        <v>0</v>
      </c>
      <c r="J12" s="266">
        <v>7.4585373470999999E-2</v>
      </c>
      <c r="K12" s="266">
        <v>2.5791203489000001</v>
      </c>
      <c r="L12" s="266">
        <v>69.554182265999998</v>
      </c>
      <c r="M12" s="266">
        <v>372.38151850999998</v>
      </c>
      <c r="N12" s="266">
        <v>471.49404605000001</v>
      </c>
      <c r="O12" s="266">
        <v>545.16665649000004</v>
      </c>
      <c r="P12" s="266">
        <v>356.63410884000001</v>
      </c>
      <c r="Q12" s="266">
        <v>305.29707488999998</v>
      </c>
      <c r="R12" s="266">
        <v>78.219300167</v>
      </c>
      <c r="S12" s="266">
        <v>11.380533794</v>
      </c>
      <c r="T12" s="266">
        <v>0.24573960414000001</v>
      </c>
      <c r="U12" s="266">
        <v>0</v>
      </c>
      <c r="V12" s="266">
        <v>7.4088678872999997E-2</v>
      </c>
      <c r="W12" s="266">
        <v>7.4048815815999994E-2</v>
      </c>
      <c r="X12" s="266">
        <v>84.320730967000003</v>
      </c>
      <c r="Y12" s="266">
        <v>345.52306172999999</v>
      </c>
      <c r="Z12" s="266">
        <v>418.21199588000002</v>
      </c>
      <c r="AA12" s="266">
        <v>429.70986221999999</v>
      </c>
      <c r="AB12" s="266">
        <v>401.82207002000001</v>
      </c>
      <c r="AC12" s="266">
        <v>138.79311903999999</v>
      </c>
      <c r="AD12" s="266">
        <v>88.808686467000001</v>
      </c>
      <c r="AE12" s="266">
        <v>12.599753577</v>
      </c>
      <c r="AF12" s="266">
        <v>7.3724467555999998E-2</v>
      </c>
      <c r="AG12" s="266">
        <v>0</v>
      </c>
      <c r="AH12" s="266">
        <v>0.24437500198000001</v>
      </c>
      <c r="AI12" s="266">
        <v>7.4405173184000004</v>
      </c>
      <c r="AJ12" s="266">
        <v>83.233530684000002</v>
      </c>
      <c r="AK12" s="266">
        <v>174.93593784999999</v>
      </c>
      <c r="AL12" s="266">
        <v>477.00762929000001</v>
      </c>
      <c r="AM12" s="266">
        <v>515.16341625999996</v>
      </c>
      <c r="AN12" s="266">
        <v>580.20991436999998</v>
      </c>
      <c r="AO12" s="266">
        <v>200.36111983000001</v>
      </c>
      <c r="AP12" s="266">
        <v>102.44587158</v>
      </c>
      <c r="AQ12" s="266">
        <v>18.156368762</v>
      </c>
      <c r="AR12" s="266">
        <v>7.348322971E-2</v>
      </c>
      <c r="AS12" s="266">
        <v>0</v>
      </c>
      <c r="AT12" s="266">
        <v>0</v>
      </c>
      <c r="AU12" s="266">
        <v>1.2413458374999999</v>
      </c>
      <c r="AV12" s="266">
        <v>31.627267940999999</v>
      </c>
      <c r="AW12" s="266">
        <v>257.66047433</v>
      </c>
      <c r="AX12" s="266">
        <v>206.14249641999999</v>
      </c>
      <c r="AY12" s="266">
        <v>580.49528040999996</v>
      </c>
      <c r="AZ12" s="266">
        <v>496.4929621</v>
      </c>
      <c r="BA12" s="266">
        <v>288.83759120000002</v>
      </c>
      <c r="BB12" s="309">
        <v>60.028555515999997</v>
      </c>
      <c r="BC12" s="309">
        <v>6.9842772116000003</v>
      </c>
      <c r="BD12" s="309">
        <v>0.24282504945</v>
      </c>
      <c r="BE12" s="309">
        <v>0</v>
      </c>
      <c r="BF12" s="309">
        <v>0.24261712907999999</v>
      </c>
      <c r="BG12" s="309">
        <v>3.8665864779999999</v>
      </c>
      <c r="BH12" s="309">
        <v>60.840366615000001</v>
      </c>
      <c r="BI12" s="309">
        <v>250.52348517999999</v>
      </c>
      <c r="BJ12" s="309">
        <v>504.19026754999999</v>
      </c>
      <c r="BK12" s="309">
        <v>554.90314446000002</v>
      </c>
      <c r="BL12" s="309">
        <v>397.17610373000002</v>
      </c>
      <c r="BM12" s="309">
        <v>253.07878658999999</v>
      </c>
      <c r="BN12" s="309">
        <v>79.739910847000004</v>
      </c>
      <c r="BO12" s="309">
        <v>9.9901226973000004</v>
      </c>
      <c r="BP12" s="309">
        <v>0.33746746464999999</v>
      </c>
      <c r="BQ12" s="309">
        <v>0</v>
      </c>
      <c r="BR12" s="309">
        <v>0.2412427761</v>
      </c>
      <c r="BS12" s="309">
        <v>3.8511146187</v>
      </c>
      <c r="BT12" s="309">
        <v>60.734028823000003</v>
      </c>
      <c r="BU12" s="309">
        <v>250.34418706</v>
      </c>
      <c r="BV12" s="309">
        <v>503.96298883999998</v>
      </c>
    </row>
    <row r="13" spans="1:74" ht="11.15" customHeight="1" x14ac:dyDescent="0.25">
      <c r="A13" s="9" t="s">
        <v>72</v>
      </c>
      <c r="B13" s="206" t="s">
        <v>438</v>
      </c>
      <c r="C13" s="266">
        <v>774.24874510999996</v>
      </c>
      <c r="D13" s="266">
        <v>750.96824823999998</v>
      </c>
      <c r="E13" s="266">
        <v>607.01642013000003</v>
      </c>
      <c r="F13" s="266">
        <v>382.59272019999997</v>
      </c>
      <c r="G13" s="266">
        <v>164.28014662999999</v>
      </c>
      <c r="H13" s="266">
        <v>57.013061473</v>
      </c>
      <c r="I13" s="266">
        <v>9.1327144234999995</v>
      </c>
      <c r="J13" s="266">
        <v>24.921923235000001</v>
      </c>
      <c r="K13" s="266">
        <v>90.012841777999995</v>
      </c>
      <c r="L13" s="266">
        <v>386.55816357999998</v>
      </c>
      <c r="M13" s="266">
        <v>682.04455607</v>
      </c>
      <c r="N13" s="266">
        <v>901.09684983</v>
      </c>
      <c r="O13" s="266">
        <v>896.75524044999997</v>
      </c>
      <c r="P13" s="266">
        <v>870.00803602999997</v>
      </c>
      <c r="Q13" s="266">
        <v>670.59308220000003</v>
      </c>
      <c r="R13" s="266">
        <v>376.63888391</v>
      </c>
      <c r="S13" s="266">
        <v>316.59713388</v>
      </c>
      <c r="T13" s="266">
        <v>97.752421224000003</v>
      </c>
      <c r="U13" s="266">
        <v>14.798958624999999</v>
      </c>
      <c r="V13" s="266">
        <v>16.943098410000001</v>
      </c>
      <c r="W13" s="266">
        <v>96.352852745000007</v>
      </c>
      <c r="X13" s="266">
        <v>481.60500230999997</v>
      </c>
      <c r="Y13" s="266">
        <v>620.99912157000006</v>
      </c>
      <c r="Z13" s="266">
        <v>873.85406345000001</v>
      </c>
      <c r="AA13" s="266">
        <v>853.56495299000005</v>
      </c>
      <c r="AB13" s="266">
        <v>766.65474802000006</v>
      </c>
      <c r="AC13" s="266">
        <v>601.70037743</v>
      </c>
      <c r="AD13" s="266">
        <v>415.34857198999998</v>
      </c>
      <c r="AE13" s="266">
        <v>186.43824706000001</v>
      </c>
      <c r="AF13" s="266">
        <v>74.140901631000006</v>
      </c>
      <c r="AG13" s="266">
        <v>14.204588822</v>
      </c>
      <c r="AH13" s="266">
        <v>9.0985863063999997</v>
      </c>
      <c r="AI13" s="266">
        <v>104.08196538999999</v>
      </c>
      <c r="AJ13" s="266">
        <v>326.54708169999998</v>
      </c>
      <c r="AK13" s="266">
        <v>567.10739180999997</v>
      </c>
      <c r="AL13" s="266">
        <v>887.96049463999998</v>
      </c>
      <c r="AM13" s="266">
        <v>879.14683128000001</v>
      </c>
      <c r="AN13" s="266">
        <v>784.32380950000004</v>
      </c>
      <c r="AO13" s="266">
        <v>645.32164934000002</v>
      </c>
      <c r="AP13" s="266">
        <v>405.15262660000002</v>
      </c>
      <c r="AQ13" s="266">
        <v>221.65957172</v>
      </c>
      <c r="AR13" s="266">
        <v>34.698833573000002</v>
      </c>
      <c r="AS13" s="266">
        <v>4.518336197</v>
      </c>
      <c r="AT13" s="266">
        <v>23.101089951999999</v>
      </c>
      <c r="AU13" s="266">
        <v>82.328210647000006</v>
      </c>
      <c r="AV13" s="266">
        <v>345.33740129</v>
      </c>
      <c r="AW13" s="266">
        <v>492.56285807</v>
      </c>
      <c r="AX13" s="266">
        <v>798.22289456999999</v>
      </c>
      <c r="AY13" s="266">
        <v>884.77487974999997</v>
      </c>
      <c r="AZ13" s="266">
        <v>803.33870236999996</v>
      </c>
      <c r="BA13" s="266">
        <v>634.11081535999995</v>
      </c>
      <c r="BB13" s="309">
        <v>385.63172023999999</v>
      </c>
      <c r="BC13" s="309">
        <v>201.01500299</v>
      </c>
      <c r="BD13" s="309">
        <v>73.098166875000004</v>
      </c>
      <c r="BE13" s="309">
        <v>13.448160489999999</v>
      </c>
      <c r="BF13" s="309">
        <v>19.106427433</v>
      </c>
      <c r="BG13" s="309">
        <v>110.00208154000001</v>
      </c>
      <c r="BH13" s="309">
        <v>329.25426628999998</v>
      </c>
      <c r="BI13" s="309">
        <v>626.36921923</v>
      </c>
      <c r="BJ13" s="309">
        <v>910.04110756</v>
      </c>
      <c r="BK13" s="309">
        <v>906.46938934000002</v>
      </c>
      <c r="BL13" s="309">
        <v>734.44221368000001</v>
      </c>
      <c r="BM13" s="309">
        <v>616.61378445000003</v>
      </c>
      <c r="BN13" s="309">
        <v>410.09841040999999</v>
      </c>
      <c r="BO13" s="309">
        <v>220.12014221000001</v>
      </c>
      <c r="BP13" s="309">
        <v>82.878147490999993</v>
      </c>
      <c r="BQ13" s="309">
        <v>13.448842258000001</v>
      </c>
      <c r="BR13" s="309">
        <v>19.096803562000002</v>
      </c>
      <c r="BS13" s="309">
        <v>109.92294569000001</v>
      </c>
      <c r="BT13" s="309">
        <v>329.03232488999998</v>
      </c>
      <c r="BU13" s="309">
        <v>626.07092694000005</v>
      </c>
      <c r="BV13" s="309">
        <v>909.71827516999997</v>
      </c>
    </row>
    <row r="14" spans="1:74" ht="11.15" customHeight="1" x14ac:dyDescent="0.25">
      <c r="A14" s="9" t="s">
        <v>73</v>
      </c>
      <c r="B14" s="206" t="s">
        <v>439</v>
      </c>
      <c r="C14" s="266">
        <v>457.91487887</v>
      </c>
      <c r="D14" s="266">
        <v>495.44676922000002</v>
      </c>
      <c r="E14" s="266">
        <v>486.2369104</v>
      </c>
      <c r="F14" s="266">
        <v>299.00083009000002</v>
      </c>
      <c r="G14" s="266">
        <v>175.47215532999999</v>
      </c>
      <c r="H14" s="266">
        <v>64.974171948000006</v>
      </c>
      <c r="I14" s="266">
        <v>8.4814615728000007</v>
      </c>
      <c r="J14" s="266">
        <v>13.517087049000001</v>
      </c>
      <c r="K14" s="266">
        <v>62.103899624999997</v>
      </c>
      <c r="L14" s="266">
        <v>186.66122053999999</v>
      </c>
      <c r="M14" s="266">
        <v>354.06513491999999</v>
      </c>
      <c r="N14" s="266">
        <v>563.90823747000002</v>
      </c>
      <c r="O14" s="266">
        <v>541.81368540999995</v>
      </c>
      <c r="P14" s="266">
        <v>655.05668235999997</v>
      </c>
      <c r="Q14" s="266">
        <v>490.52996013000001</v>
      </c>
      <c r="R14" s="266">
        <v>275.17113850999999</v>
      </c>
      <c r="S14" s="266">
        <v>241.14895616000001</v>
      </c>
      <c r="T14" s="266">
        <v>60.073173554999997</v>
      </c>
      <c r="U14" s="266">
        <v>20.030492571</v>
      </c>
      <c r="V14" s="266">
        <v>12.203612273999999</v>
      </c>
      <c r="W14" s="266">
        <v>64.151809284999999</v>
      </c>
      <c r="X14" s="266">
        <v>238.53465453999999</v>
      </c>
      <c r="Y14" s="266">
        <v>371.39196329999999</v>
      </c>
      <c r="Z14" s="266">
        <v>575.19757261999996</v>
      </c>
      <c r="AA14" s="266">
        <v>563.33401628000001</v>
      </c>
      <c r="AB14" s="266">
        <v>446.53934026000002</v>
      </c>
      <c r="AC14" s="266">
        <v>525.63566527</v>
      </c>
      <c r="AD14" s="266">
        <v>309.38070529999999</v>
      </c>
      <c r="AE14" s="266">
        <v>147.78825947000001</v>
      </c>
      <c r="AF14" s="266">
        <v>70.543053712000003</v>
      </c>
      <c r="AG14" s="266">
        <v>18.900416160999999</v>
      </c>
      <c r="AH14" s="266">
        <v>15.589574753999999</v>
      </c>
      <c r="AI14" s="266">
        <v>30.618954703</v>
      </c>
      <c r="AJ14" s="266">
        <v>133.20289575000001</v>
      </c>
      <c r="AK14" s="266">
        <v>411.69170165999998</v>
      </c>
      <c r="AL14" s="266">
        <v>541.73476915000003</v>
      </c>
      <c r="AM14" s="266">
        <v>549.08981926000001</v>
      </c>
      <c r="AN14" s="266">
        <v>492.61565041</v>
      </c>
      <c r="AO14" s="266">
        <v>520.54078700000002</v>
      </c>
      <c r="AP14" s="266">
        <v>284.89254562999997</v>
      </c>
      <c r="AQ14" s="266">
        <v>173.00055305999999</v>
      </c>
      <c r="AR14" s="266">
        <v>28.923554129999999</v>
      </c>
      <c r="AS14" s="266">
        <v>10.384596779000001</v>
      </c>
      <c r="AT14" s="266">
        <v>14.350672219</v>
      </c>
      <c r="AU14" s="266">
        <v>52.494075672999998</v>
      </c>
      <c r="AV14" s="266">
        <v>245.23379025</v>
      </c>
      <c r="AW14" s="266">
        <v>324.93647540000001</v>
      </c>
      <c r="AX14" s="266">
        <v>634.36077303000002</v>
      </c>
      <c r="AY14" s="266">
        <v>538.06363984999996</v>
      </c>
      <c r="AZ14" s="266">
        <v>462.14289874999997</v>
      </c>
      <c r="BA14" s="266">
        <v>375.54786852000001</v>
      </c>
      <c r="BB14" s="309">
        <v>344.29136249999999</v>
      </c>
      <c r="BC14" s="309">
        <v>199.82222780000001</v>
      </c>
      <c r="BD14" s="309">
        <v>80.666900952000006</v>
      </c>
      <c r="BE14" s="309">
        <v>20.591475218999999</v>
      </c>
      <c r="BF14" s="309">
        <v>20.130636178</v>
      </c>
      <c r="BG14" s="309">
        <v>53.477460604999997</v>
      </c>
      <c r="BH14" s="309">
        <v>198.00523114999999</v>
      </c>
      <c r="BI14" s="309">
        <v>417.23611448999998</v>
      </c>
      <c r="BJ14" s="309">
        <v>603.33516233</v>
      </c>
      <c r="BK14" s="309">
        <v>590.34312693000004</v>
      </c>
      <c r="BL14" s="309">
        <v>495.32186359999997</v>
      </c>
      <c r="BM14" s="309">
        <v>458.04323826000001</v>
      </c>
      <c r="BN14" s="309">
        <v>337.62936252999998</v>
      </c>
      <c r="BO14" s="309">
        <v>194.52869677000001</v>
      </c>
      <c r="BP14" s="309">
        <v>79.361746011999998</v>
      </c>
      <c r="BQ14" s="309">
        <v>20.684961687000001</v>
      </c>
      <c r="BR14" s="309">
        <v>20.207580867000001</v>
      </c>
      <c r="BS14" s="309">
        <v>53.663957371999999</v>
      </c>
      <c r="BT14" s="309">
        <v>198.39524865000001</v>
      </c>
      <c r="BU14" s="309">
        <v>417.66430810999998</v>
      </c>
      <c r="BV14" s="309">
        <v>603.77378513999997</v>
      </c>
    </row>
    <row r="15" spans="1:74" ht="11.15" customHeight="1" x14ac:dyDescent="0.25">
      <c r="A15" s="9" t="s">
        <v>560</v>
      </c>
      <c r="B15" s="206" t="s">
        <v>467</v>
      </c>
      <c r="C15" s="266">
        <v>898.66374611000003</v>
      </c>
      <c r="D15" s="266">
        <v>626.88032684999996</v>
      </c>
      <c r="E15" s="266">
        <v>610.96560586999999</v>
      </c>
      <c r="F15" s="266">
        <v>412.08706251000001</v>
      </c>
      <c r="G15" s="266">
        <v>85.657945312999999</v>
      </c>
      <c r="H15" s="266">
        <v>26.471681568000001</v>
      </c>
      <c r="I15" s="266">
        <v>3.5468552290000002</v>
      </c>
      <c r="J15" s="266">
        <v>6.9667562562000001</v>
      </c>
      <c r="K15" s="266">
        <v>37.777571794000004</v>
      </c>
      <c r="L15" s="266">
        <v>254.67553018999999</v>
      </c>
      <c r="M15" s="266">
        <v>595.41541946999996</v>
      </c>
      <c r="N15" s="266">
        <v>733.53041493000001</v>
      </c>
      <c r="O15" s="266">
        <v>861.54190299000004</v>
      </c>
      <c r="P15" s="266">
        <v>721.53463144</v>
      </c>
      <c r="Q15" s="266">
        <v>634.07224597000004</v>
      </c>
      <c r="R15" s="266">
        <v>289.04415945</v>
      </c>
      <c r="S15" s="266">
        <v>159.04834342000001</v>
      </c>
      <c r="T15" s="266">
        <v>34.301378491000001</v>
      </c>
      <c r="U15" s="266">
        <v>5.2700498714000004</v>
      </c>
      <c r="V15" s="266">
        <v>10.280453423999999</v>
      </c>
      <c r="W15" s="266">
        <v>41.395192815999998</v>
      </c>
      <c r="X15" s="266">
        <v>254.92159674999999</v>
      </c>
      <c r="Y15" s="266">
        <v>591.28723169</v>
      </c>
      <c r="Z15" s="266">
        <v>717.69573480999998</v>
      </c>
      <c r="AA15" s="266">
        <v>741.17917009999996</v>
      </c>
      <c r="AB15" s="266">
        <v>653.66307537</v>
      </c>
      <c r="AC15" s="266">
        <v>485.48387496999999</v>
      </c>
      <c r="AD15" s="266">
        <v>360.13627831999997</v>
      </c>
      <c r="AE15" s="266">
        <v>157.07913234</v>
      </c>
      <c r="AF15" s="266">
        <v>25.653378879000002</v>
      </c>
      <c r="AG15" s="266">
        <v>4.6703995387999999</v>
      </c>
      <c r="AH15" s="266">
        <v>7.2767465360000001</v>
      </c>
      <c r="AI15" s="266">
        <v>58.487638122</v>
      </c>
      <c r="AJ15" s="266">
        <v>248.35926223000001</v>
      </c>
      <c r="AK15" s="266">
        <v>422.90211174000001</v>
      </c>
      <c r="AL15" s="266">
        <v>751.58161027999995</v>
      </c>
      <c r="AM15" s="266">
        <v>805.22579453000003</v>
      </c>
      <c r="AN15" s="266">
        <v>794.07746370999996</v>
      </c>
      <c r="AO15" s="266">
        <v>507.99587228000001</v>
      </c>
      <c r="AP15" s="266">
        <v>308.28807847000002</v>
      </c>
      <c r="AQ15" s="266">
        <v>151.14480814999999</v>
      </c>
      <c r="AR15" s="266">
        <v>12.483922172</v>
      </c>
      <c r="AS15" s="266">
        <v>4.6412889092</v>
      </c>
      <c r="AT15" s="266">
        <v>5.9859212582000003</v>
      </c>
      <c r="AU15" s="266">
        <v>40.197401788000001</v>
      </c>
      <c r="AV15" s="266">
        <v>180.15587937999999</v>
      </c>
      <c r="AW15" s="266">
        <v>509.93011827999999</v>
      </c>
      <c r="AX15" s="266">
        <v>616.80667582000001</v>
      </c>
      <c r="AY15" s="266">
        <v>913.71887174000005</v>
      </c>
      <c r="AZ15" s="266">
        <v>709.79160076000005</v>
      </c>
      <c r="BA15" s="266">
        <v>524.06739107999999</v>
      </c>
      <c r="BB15" s="309">
        <v>309.3143541</v>
      </c>
      <c r="BC15" s="309">
        <v>138.62269255999999</v>
      </c>
      <c r="BD15" s="309">
        <v>31.190263507000001</v>
      </c>
      <c r="BE15" s="309">
        <v>6.2345562619999999</v>
      </c>
      <c r="BF15" s="309">
        <v>10.120397534</v>
      </c>
      <c r="BG15" s="309">
        <v>56.622944523000001</v>
      </c>
      <c r="BH15" s="309">
        <v>249.98523452000001</v>
      </c>
      <c r="BI15" s="309">
        <v>497.84373321999999</v>
      </c>
      <c r="BJ15" s="309">
        <v>782.74275611999997</v>
      </c>
      <c r="BK15" s="309">
        <v>852.26945641999998</v>
      </c>
      <c r="BL15" s="309">
        <v>685.74210070000004</v>
      </c>
      <c r="BM15" s="309">
        <v>556.12069978</v>
      </c>
      <c r="BN15" s="309">
        <v>312.64307594000002</v>
      </c>
      <c r="BO15" s="309">
        <v>140.15912621999999</v>
      </c>
      <c r="BP15" s="309">
        <v>32.272815069000004</v>
      </c>
      <c r="BQ15" s="309">
        <v>6.2436968337999996</v>
      </c>
      <c r="BR15" s="309">
        <v>10.117475392999999</v>
      </c>
      <c r="BS15" s="309">
        <v>56.564982229000002</v>
      </c>
      <c r="BT15" s="309">
        <v>249.64530381</v>
      </c>
      <c r="BU15" s="309">
        <v>497.31516627000002</v>
      </c>
      <c r="BV15" s="309">
        <v>782.01144711999996</v>
      </c>
    </row>
    <row r="16" spans="1:74" ht="11.15" customHeight="1" x14ac:dyDescent="0.25">
      <c r="A16" s="9"/>
      <c r="B16" s="190" t="s">
        <v>156</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310"/>
      <c r="BC16" s="310"/>
      <c r="BD16" s="310"/>
      <c r="BE16" s="310"/>
      <c r="BF16" s="310"/>
      <c r="BG16" s="310"/>
      <c r="BH16" s="310"/>
      <c r="BI16" s="310"/>
      <c r="BJ16" s="310"/>
      <c r="BK16" s="310"/>
      <c r="BL16" s="310"/>
      <c r="BM16" s="310"/>
      <c r="BN16" s="310"/>
      <c r="BO16" s="310"/>
      <c r="BP16" s="310"/>
      <c r="BQ16" s="310"/>
      <c r="BR16" s="310"/>
      <c r="BS16" s="310"/>
      <c r="BT16" s="310"/>
      <c r="BU16" s="310"/>
      <c r="BV16" s="310"/>
    </row>
    <row r="17" spans="1:74" ht="11.15" customHeight="1" x14ac:dyDescent="0.25">
      <c r="A17" s="9" t="s">
        <v>135</v>
      </c>
      <c r="B17" s="206" t="s">
        <v>432</v>
      </c>
      <c r="C17" s="266">
        <v>1212.2712974999999</v>
      </c>
      <c r="D17" s="266">
        <v>1047.6376623000001</v>
      </c>
      <c r="E17" s="266">
        <v>911.39920930000005</v>
      </c>
      <c r="F17" s="266">
        <v>527.12238645000002</v>
      </c>
      <c r="G17" s="266">
        <v>237.42293340000001</v>
      </c>
      <c r="H17" s="266">
        <v>52.853503302</v>
      </c>
      <c r="I17" s="266">
        <v>6.2367151854999996</v>
      </c>
      <c r="J17" s="266">
        <v>17.905387803</v>
      </c>
      <c r="K17" s="266">
        <v>95.110386487</v>
      </c>
      <c r="L17" s="266">
        <v>399.74358102999997</v>
      </c>
      <c r="M17" s="266">
        <v>703.41816107</v>
      </c>
      <c r="N17" s="266">
        <v>1017.2940460999999</v>
      </c>
      <c r="O17" s="266">
        <v>1224.0840975000001</v>
      </c>
      <c r="P17" s="266">
        <v>1032.1530981000001</v>
      </c>
      <c r="Q17" s="266">
        <v>909.07741486999998</v>
      </c>
      <c r="R17" s="266">
        <v>542.71359318999998</v>
      </c>
      <c r="S17" s="266">
        <v>220.94013065999999</v>
      </c>
      <c r="T17" s="266">
        <v>55.863678810000003</v>
      </c>
      <c r="U17" s="266">
        <v>6.0432322743000002</v>
      </c>
      <c r="V17" s="266">
        <v>14.663193144999999</v>
      </c>
      <c r="W17" s="266">
        <v>90.296578488999998</v>
      </c>
      <c r="X17" s="266">
        <v>396.62779234999999</v>
      </c>
      <c r="Y17" s="266">
        <v>709.92122497000003</v>
      </c>
      <c r="Z17" s="266">
        <v>1014.9851535</v>
      </c>
      <c r="AA17" s="266">
        <v>1205.4446544</v>
      </c>
      <c r="AB17" s="266">
        <v>1032.9935954</v>
      </c>
      <c r="AC17" s="266">
        <v>913.81253422999998</v>
      </c>
      <c r="AD17" s="266">
        <v>544.72847434000005</v>
      </c>
      <c r="AE17" s="266">
        <v>226.02226640999999</v>
      </c>
      <c r="AF17" s="266">
        <v>51.661853129000001</v>
      </c>
      <c r="AG17" s="266">
        <v>3.5499673870000001</v>
      </c>
      <c r="AH17" s="266">
        <v>15.322709324</v>
      </c>
      <c r="AI17" s="266">
        <v>85.681696447999997</v>
      </c>
      <c r="AJ17" s="266">
        <v>383.94961775000002</v>
      </c>
      <c r="AK17" s="266">
        <v>733.48522070000001</v>
      </c>
      <c r="AL17" s="266">
        <v>1009.9691854</v>
      </c>
      <c r="AM17" s="266">
        <v>1188.2006854000001</v>
      </c>
      <c r="AN17" s="266">
        <v>1025.9674983</v>
      </c>
      <c r="AO17" s="266">
        <v>918.80983949999995</v>
      </c>
      <c r="AP17" s="266">
        <v>566.87222822000001</v>
      </c>
      <c r="AQ17" s="266">
        <v>237.27467626999999</v>
      </c>
      <c r="AR17" s="266">
        <v>51.346363896</v>
      </c>
      <c r="AS17" s="266">
        <v>3.5139856135</v>
      </c>
      <c r="AT17" s="266">
        <v>14.8427794</v>
      </c>
      <c r="AU17" s="266">
        <v>88.766923172000006</v>
      </c>
      <c r="AV17" s="266">
        <v>381.91919192</v>
      </c>
      <c r="AW17" s="266">
        <v>723.27055671999995</v>
      </c>
      <c r="AX17" s="266">
        <v>994.48685232000003</v>
      </c>
      <c r="AY17" s="266">
        <v>1168.9648867000001</v>
      </c>
      <c r="AZ17" s="266">
        <v>1020.7159177</v>
      </c>
      <c r="BA17" s="266">
        <v>910.97301972000002</v>
      </c>
      <c r="BB17" s="309">
        <v>565.74300000000005</v>
      </c>
      <c r="BC17" s="309">
        <v>239.4272</v>
      </c>
      <c r="BD17" s="309">
        <v>47.303280000000001</v>
      </c>
      <c r="BE17" s="309">
        <v>4.5961189999999998</v>
      </c>
      <c r="BF17" s="309">
        <v>13.757490000000001</v>
      </c>
      <c r="BG17" s="309">
        <v>89.125330000000005</v>
      </c>
      <c r="BH17" s="309">
        <v>371.90359999999998</v>
      </c>
      <c r="BI17" s="309">
        <v>737.02880000000005</v>
      </c>
      <c r="BJ17" s="309">
        <v>995.07039999999995</v>
      </c>
      <c r="BK17" s="309">
        <v>1191.2929999999999</v>
      </c>
      <c r="BL17" s="309">
        <v>1031.347</v>
      </c>
      <c r="BM17" s="309">
        <v>927.56730000000005</v>
      </c>
      <c r="BN17" s="309">
        <v>572.21680000000003</v>
      </c>
      <c r="BO17" s="309">
        <v>247.83920000000001</v>
      </c>
      <c r="BP17" s="309">
        <v>46.133049999999997</v>
      </c>
      <c r="BQ17" s="309">
        <v>5.0392080000000004</v>
      </c>
      <c r="BR17" s="309">
        <v>14.72325</v>
      </c>
      <c r="BS17" s="309">
        <v>87.564859999999996</v>
      </c>
      <c r="BT17" s="309">
        <v>378.55919999999998</v>
      </c>
      <c r="BU17" s="309">
        <v>727.76250000000005</v>
      </c>
      <c r="BV17" s="309">
        <v>1004.3579999999999</v>
      </c>
    </row>
    <row r="18" spans="1:74" ht="11.15" customHeight="1" x14ac:dyDescent="0.25">
      <c r="A18" s="9" t="s">
        <v>136</v>
      </c>
      <c r="B18" s="206" t="s">
        <v>465</v>
      </c>
      <c r="C18" s="266">
        <v>1148.3469261</v>
      </c>
      <c r="D18" s="266">
        <v>979.90653624000004</v>
      </c>
      <c r="E18" s="266">
        <v>818.95271764999995</v>
      </c>
      <c r="F18" s="266">
        <v>441.38293514999998</v>
      </c>
      <c r="G18" s="266">
        <v>180.85895904</v>
      </c>
      <c r="H18" s="266">
        <v>23.563757615</v>
      </c>
      <c r="I18" s="266">
        <v>3.7599347966000001</v>
      </c>
      <c r="J18" s="266">
        <v>11.441662456</v>
      </c>
      <c r="K18" s="266">
        <v>66.040010578999997</v>
      </c>
      <c r="L18" s="266">
        <v>346.87291119999998</v>
      </c>
      <c r="M18" s="266">
        <v>656.77066043000002</v>
      </c>
      <c r="N18" s="266">
        <v>945.14992027000005</v>
      </c>
      <c r="O18" s="266">
        <v>1165.6056824</v>
      </c>
      <c r="P18" s="266">
        <v>965.25366154000005</v>
      </c>
      <c r="Q18" s="266">
        <v>825.46065540999996</v>
      </c>
      <c r="R18" s="266">
        <v>462.79909550999997</v>
      </c>
      <c r="S18" s="266">
        <v>162.14539930000001</v>
      </c>
      <c r="T18" s="266">
        <v>25.419025484999999</v>
      </c>
      <c r="U18" s="266">
        <v>3.5241490746999999</v>
      </c>
      <c r="V18" s="266">
        <v>9.3899408292000004</v>
      </c>
      <c r="W18" s="266">
        <v>62.763088826000001</v>
      </c>
      <c r="X18" s="266">
        <v>338.86072646999997</v>
      </c>
      <c r="Y18" s="266">
        <v>662.28878855000005</v>
      </c>
      <c r="Z18" s="266">
        <v>939.54288723000002</v>
      </c>
      <c r="AA18" s="266">
        <v>1150.3917788000001</v>
      </c>
      <c r="AB18" s="266">
        <v>965.70251910000002</v>
      </c>
      <c r="AC18" s="266">
        <v>832.33865529000002</v>
      </c>
      <c r="AD18" s="266">
        <v>459.77994604999998</v>
      </c>
      <c r="AE18" s="266">
        <v>160.62404226000001</v>
      </c>
      <c r="AF18" s="266">
        <v>23.664899862999999</v>
      </c>
      <c r="AG18" s="266">
        <v>1.9152343447</v>
      </c>
      <c r="AH18" s="266">
        <v>9.6866644416999996</v>
      </c>
      <c r="AI18" s="266">
        <v>57.673593808</v>
      </c>
      <c r="AJ18" s="266">
        <v>325.03413363999999</v>
      </c>
      <c r="AK18" s="266">
        <v>686.65008279999995</v>
      </c>
      <c r="AL18" s="266">
        <v>932.45798820000005</v>
      </c>
      <c r="AM18" s="266">
        <v>1131.1295247999999</v>
      </c>
      <c r="AN18" s="266">
        <v>948.33018430000004</v>
      </c>
      <c r="AO18" s="266">
        <v>832.82774297000003</v>
      </c>
      <c r="AP18" s="266">
        <v>481.37955474</v>
      </c>
      <c r="AQ18" s="266">
        <v>171.78889903000001</v>
      </c>
      <c r="AR18" s="266">
        <v>24.102715651</v>
      </c>
      <c r="AS18" s="266">
        <v>1.8367499584</v>
      </c>
      <c r="AT18" s="266">
        <v>9.5281026834000002</v>
      </c>
      <c r="AU18" s="266">
        <v>60.089139703999997</v>
      </c>
      <c r="AV18" s="266">
        <v>322.82088283000002</v>
      </c>
      <c r="AW18" s="266">
        <v>674.72131282999999</v>
      </c>
      <c r="AX18" s="266">
        <v>913.26988793999999</v>
      </c>
      <c r="AY18" s="266">
        <v>1112.0529635</v>
      </c>
      <c r="AZ18" s="266">
        <v>951.96075332999999</v>
      </c>
      <c r="BA18" s="266">
        <v>822.63456667000003</v>
      </c>
      <c r="BB18" s="309">
        <v>482.06599999999997</v>
      </c>
      <c r="BC18" s="309">
        <v>178.8777</v>
      </c>
      <c r="BD18" s="309">
        <v>23.27158</v>
      </c>
      <c r="BE18" s="309">
        <v>2.1643249999999998</v>
      </c>
      <c r="BF18" s="309">
        <v>8.898714</v>
      </c>
      <c r="BG18" s="309">
        <v>60.320720000000001</v>
      </c>
      <c r="BH18" s="309">
        <v>307.60989999999998</v>
      </c>
      <c r="BI18" s="309">
        <v>691.10530000000006</v>
      </c>
      <c r="BJ18" s="309">
        <v>909.34159999999997</v>
      </c>
      <c r="BK18" s="309">
        <v>1135.671</v>
      </c>
      <c r="BL18" s="309">
        <v>964.03039999999999</v>
      </c>
      <c r="BM18" s="309">
        <v>841.62559999999996</v>
      </c>
      <c r="BN18" s="309">
        <v>482.69990000000001</v>
      </c>
      <c r="BO18" s="309">
        <v>187.68</v>
      </c>
      <c r="BP18" s="309">
        <v>22.943269999999998</v>
      </c>
      <c r="BQ18" s="309">
        <v>2.2167110000000001</v>
      </c>
      <c r="BR18" s="309">
        <v>8.8045449999999992</v>
      </c>
      <c r="BS18" s="309">
        <v>59.439749999999997</v>
      </c>
      <c r="BT18" s="309">
        <v>310.92559999999997</v>
      </c>
      <c r="BU18" s="309">
        <v>678.6771</v>
      </c>
      <c r="BV18" s="309">
        <v>921.25850000000003</v>
      </c>
    </row>
    <row r="19" spans="1:74" ht="11.15" customHeight="1" x14ac:dyDescent="0.25">
      <c r="A19" s="9" t="s">
        <v>137</v>
      </c>
      <c r="B19" s="206" t="s">
        <v>433</v>
      </c>
      <c r="C19" s="266">
        <v>1287.6224745</v>
      </c>
      <c r="D19" s="266">
        <v>1081.9351403000001</v>
      </c>
      <c r="E19" s="266">
        <v>839.14824295000005</v>
      </c>
      <c r="F19" s="266">
        <v>457.35484303999999</v>
      </c>
      <c r="G19" s="266">
        <v>203.33129822000001</v>
      </c>
      <c r="H19" s="266">
        <v>31.586818128000001</v>
      </c>
      <c r="I19" s="266">
        <v>10.512251378</v>
      </c>
      <c r="J19" s="266">
        <v>19.368436683999999</v>
      </c>
      <c r="K19" s="266">
        <v>86.527185908999996</v>
      </c>
      <c r="L19" s="266">
        <v>388.52164714000003</v>
      </c>
      <c r="M19" s="266">
        <v>725.42740684</v>
      </c>
      <c r="N19" s="266">
        <v>1096.4631690000001</v>
      </c>
      <c r="O19" s="266">
        <v>1295.5812914000001</v>
      </c>
      <c r="P19" s="266">
        <v>1064.2644714999999</v>
      </c>
      <c r="Q19" s="266">
        <v>835.95537993999994</v>
      </c>
      <c r="R19" s="266">
        <v>483.36468041000001</v>
      </c>
      <c r="S19" s="266">
        <v>182.84644972999999</v>
      </c>
      <c r="T19" s="266">
        <v>31.13578184</v>
      </c>
      <c r="U19" s="266">
        <v>10.174196932999999</v>
      </c>
      <c r="V19" s="266">
        <v>17.815826726000001</v>
      </c>
      <c r="W19" s="266">
        <v>83.806985087000001</v>
      </c>
      <c r="X19" s="266">
        <v>386.93974922000001</v>
      </c>
      <c r="Y19" s="266">
        <v>738.06639073999997</v>
      </c>
      <c r="Z19" s="266">
        <v>1073.3751749</v>
      </c>
      <c r="AA19" s="266">
        <v>1276.9333217000001</v>
      </c>
      <c r="AB19" s="266">
        <v>1068.6315898</v>
      </c>
      <c r="AC19" s="266">
        <v>852.03716812000005</v>
      </c>
      <c r="AD19" s="266">
        <v>481.48885374999998</v>
      </c>
      <c r="AE19" s="266">
        <v>184.8282007</v>
      </c>
      <c r="AF19" s="266">
        <v>31.421194314000001</v>
      </c>
      <c r="AG19" s="266">
        <v>6.5823158933999997</v>
      </c>
      <c r="AH19" s="266">
        <v>16.881005503000001</v>
      </c>
      <c r="AI19" s="266">
        <v>78.610315493000002</v>
      </c>
      <c r="AJ19" s="266">
        <v>374.40608163000002</v>
      </c>
      <c r="AK19" s="266">
        <v>768.39865022000004</v>
      </c>
      <c r="AL19" s="266">
        <v>1054.5768860999999</v>
      </c>
      <c r="AM19" s="266">
        <v>1248.8441931</v>
      </c>
      <c r="AN19" s="266">
        <v>1056.5660473</v>
      </c>
      <c r="AO19" s="266">
        <v>851.19214968999995</v>
      </c>
      <c r="AP19" s="266">
        <v>505.41414365999998</v>
      </c>
      <c r="AQ19" s="266">
        <v>193.82425798</v>
      </c>
      <c r="AR19" s="266">
        <v>31.3616682</v>
      </c>
      <c r="AS19" s="266">
        <v>6.5373597114999997</v>
      </c>
      <c r="AT19" s="266">
        <v>17.751070359</v>
      </c>
      <c r="AU19" s="266">
        <v>80.198735799999994</v>
      </c>
      <c r="AV19" s="266">
        <v>385.95073403999999</v>
      </c>
      <c r="AW19" s="266">
        <v>756.40189765000002</v>
      </c>
      <c r="AX19" s="266">
        <v>1027.4223775</v>
      </c>
      <c r="AY19" s="266">
        <v>1226.485537</v>
      </c>
      <c r="AZ19" s="266">
        <v>1074.2547231000001</v>
      </c>
      <c r="BA19" s="266">
        <v>832.02588444000003</v>
      </c>
      <c r="BB19" s="309">
        <v>501.07679999999999</v>
      </c>
      <c r="BC19" s="309">
        <v>196.6875</v>
      </c>
      <c r="BD19" s="309">
        <v>29.599789999999999</v>
      </c>
      <c r="BE19" s="309">
        <v>7.1800040000000003</v>
      </c>
      <c r="BF19" s="309">
        <v>16.937259999999998</v>
      </c>
      <c r="BG19" s="309">
        <v>73.122789999999995</v>
      </c>
      <c r="BH19" s="309">
        <v>369.81979999999999</v>
      </c>
      <c r="BI19" s="309">
        <v>772.15740000000005</v>
      </c>
      <c r="BJ19" s="309">
        <v>1020.0069999999999</v>
      </c>
      <c r="BK19" s="309">
        <v>1255.528</v>
      </c>
      <c r="BL19" s="309">
        <v>1092.675</v>
      </c>
      <c r="BM19" s="309">
        <v>867.0539</v>
      </c>
      <c r="BN19" s="309">
        <v>500.29509999999999</v>
      </c>
      <c r="BO19" s="309">
        <v>205.20189999999999</v>
      </c>
      <c r="BP19" s="309">
        <v>30.655799999999999</v>
      </c>
      <c r="BQ19" s="309">
        <v>7.600041</v>
      </c>
      <c r="BR19" s="309">
        <v>16.804390000000001</v>
      </c>
      <c r="BS19" s="309">
        <v>70.969560000000001</v>
      </c>
      <c r="BT19" s="309">
        <v>365.56689999999998</v>
      </c>
      <c r="BU19" s="309">
        <v>766.62019999999995</v>
      </c>
      <c r="BV19" s="309">
        <v>1038.4739999999999</v>
      </c>
    </row>
    <row r="20" spans="1:74" ht="11.15" customHeight="1" x14ac:dyDescent="0.25">
      <c r="A20" s="9" t="s">
        <v>138</v>
      </c>
      <c r="B20" s="206" t="s">
        <v>434</v>
      </c>
      <c r="C20" s="266">
        <v>1342.1665425000001</v>
      </c>
      <c r="D20" s="266">
        <v>1101.6851504000001</v>
      </c>
      <c r="E20" s="266">
        <v>820.50085233000004</v>
      </c>
      <c r="F20" s="266">
        <v>454.76905848000001</v>
      </c>
      <c r="G20" s="266">
        <v>209.94721641999999</v>
      </c>
      <c r="H20" s="266">
        <v>40.637637634000001</v>
      </c>
      <c r="I20" s="266">
        <v>14.512786699999999</v>
      </c>
      <c r="J20" s="266">
        <v>25.416185161000001</v>
      </c>
      <c r="K20" s="266">
        <v>103.74647720999999</v>
      </c>
      <c r="L20" s="266">
        <v>402.87839151999998</v>
      </c>
      <c r="M20" s="266">
        <v>759.82273156999997</v>
      </c>
      <c r="N20" s="266">
        <v>1217.0449085</v>
      </c>
      <c r="O20" s="266">
        <v>1342.5487633</v>
      </c>
      <c r="P20" s="266">
        <v>1098.3981977000001</v>
      </c>
      <c r="Q20" s="266">
        <v>814.46913357999995</v>
      </c>
      <c r="R20" s="266">
        <v>471.50072832000001</v>
      </c>
      <c r="S20" s="266">
        <v>193.21335686</v>
      </c>
      <c r="T20" s="266">
        <v>37.889479004000002</v>
      </c>
      <c r="U20" s="266">
        <v>14.331440168</v>
      </c>
      <c r="V20" s="266">
        <v>24.735731582</v>
      </c>
      <c r="W20" s="266">
        <v>100.70735873</v>
      </c>
      <c r="X20" s="266">
        <v>410.06254638000001</v>
      </c>
      <c r="Y20" s="266">
        <v>780.73460890000001</v>
      </c>
      <c r="Z20" s="266">
        <v>1189.6632413</v>
      </c>
      <c r="AA20" s="266">
        <v>1331.6461672</v>
      </c>
      <c r="AB20" s="266">
        <v>1126.0927107</v>
      </c>
      <c r="AC20" s="266">
        <v>829.88535528</v>
      </c>
      <c r="AD20" s="266">
        <v>466.47214495999998</v>
      </c>
      <c r="AE20" s="266">
        <v>199.27604135000001</v>
      </c>
      <c r="AF20" s="266">
        <v>37.033141815999997</v>
      </c>
      <c r="AG20" s="266">
        <v>10.865691453</v>
      </c>
      <c r="AH20" s="266">
        <v>23.629410061000002</v>
      </c>
      <c r="AI20" s="266">
        <v>97.185010325999997</v>
      </c>
      <c r="AJ20" s="266">
        <v>402.86811877999997</v>
      </c>
      <c r="AK20" s="266">
        <v>811.39542454000002</v>
      </c>
      <c r="AL20" s="266">
        <v>1165.4748959000001</v>
      </c>
      <c r="AM20" s="266">
        <v>1308.0956308</v>
      </c>
      <c r="AN20" s="266">
        <v>1111.0171138999999</v>
      </c>
      <c r="AO20" s="266">
        <v>828.64178164999998</v>
      </c>
      <c r="AP20" s="266">
        <v>489.49670843000001</v>
      </c>
      <c r="AQ20" s="266">
        <v>203.61793269</v>
      </c>
      <c r="AR20" s="266">
        <v>35.257519039999998</v>
      </c>
      <c r="AS20" s="266">
        <v>10.671008894</v>
      </c>
      <c r="AT20" s="266">
        <v>24.649370408999999</v>
      </c>
      <c r="AU20" s="266">
        <v>97.884476176000007</v>
      </c>
      <c r="AV20" s="266">
        <v>424.99985577000001</v>
      </c>
      <c r="AW20" s="266">
        <v>800.45312913999999</v>
      </c>
      <c r="AX20" s="266">
        <v>1142.6618232999999</v>
      </c>
      <c r="AY20" s="266">
        <v>1279.0617883</v>
      </c>
      <c r="AZ20" s="266">
        <v>1134.1975602</v>
      </c>
      <c r="BA20" s="266">
        <v>806.1228251</v>
      </c>
      <c r="BB20" s="309">
        <v>490.7235</v>
      </c>
      <c r="BC20" s="309">
        <v>203.01130000000001</v>
      </c>
      <c r="BD20" s="309">
        <v>32.081980000000001</v>
      </c>
      <c r="BE20" s="309">
        <v>11.228809999999999</v>
      </c>
      <c r="BF20" s="309">
        <v>24.293849999999999</v>
      </c>
      <c r="BG20" s="309">
        <v>89.374459999999999</v>
      </c>
      <c r="BH20" s="309">
        <v>420.2045</v>
      </c>
      <c r="BI20" s="309">
        <v>801.13729999999998</v>
      </c>
      <c r="BJ20" s="309">
        <v>1135.5039999999999</v>
      </c>
      <c r="BK20" s="309">
        <v>1310.9169999999999</v>
      </c>
      <c r="BL20" s="309">
        <v>1160.7170000000001</v>
      </c>
      <c r="BM20" s="309">
        <v>847.78139999999996</v>
      </c>
      <c r="BN20" s="309">
        <v>498.44119999999998</v>
      </c>
      <c r="BO20" s="309">
        <v>209.2628</v>
      </c>
      <c r="BP20" s="309">
        <v>33.659550000000003</v>
      </c>
      <c r="BQ20" s="309">
        <v>12.38158</v>
      </c>
      <c r="BR20" s="309">
        <v>24.34928</v>
      </c>
      <c r="BS20" s="309">
        <v>88.71472</v>
      </c>
      <c r="BT20" s="309">
        <v>414.26580000000001</v>
      </c>
      <c r="BU20" s="309">
        <v>806.40989999999999</v>
      </c>
      <c r="BV20" s="309">
        <v>1147.329</v>
      </c>
    </row>
    <row r="21" spans="1:74" ht="11.15" customHeight="1" x14ac:dyDescent="0.25">
      <c r="A21" s="9" t="s">
        <v>139</v>
      </c>
      <c r="B21" s="206" t="s">
        <v>466</v>
      </c>
      <c r="C21" s="266">
        <v>630.14876581999999</v>
      </c>
      <c r="D21" s="266">
        <v>491.32254293</v>
      </c>
      <c r="E21" s="266">
        <v>355.84208008000002</v>
      </c>
      <c r="F21" s="266">
        <v>133.93292786000001</v>
      </c>
      <c r="G21" s="266">
        <v>41.623853390999997</v>
      </c>
      <c r="H21" s="266">
        <v>1.3414642009</v>
      </c>
      <c r="I21" s="266">
        <v>0.24548327094</v>
      </c>
      <c r="J21" s="266">
        <v>0.48967193232</v>
      </c>
      <c r="K21" s="266">
        <v>11.728866999999999</v>
      </c>
      <c r="L21" s="266">
        <v>133.62087462</v>
      </c>
      <c r="M21" s="266">
        <v>342.02807489000003</v>
      </c>
      <c r="N21" s="266">
        <v>499.03595653999997</v>
      </c>
      <c r="O21" s="266">
        <v>639.15897084999995</v>
      </c>
      <c r="P21" s="266">
        <v>478.20829730999998</v>
      </c>
      <c r="Q21" s="266">
        <v>363.9636764</v>
      </c>
      <c r="R21" s="266">
        <v>139.42126056999999</v>
      </c>
      <c r="S21" s="266">
        <v>36.008925333000001</v>
      </c>
      <c r="T21" s="266">
        <v>1.3490011747999999</v>
      </c>
      <c r="U21" s="266">
        <v>0.22202038598000001</v>
      </c>
      <c r="V21" s="266">
        <v>0.40561117882999997</v>
      </c>
      <c r="W21" s="266">
        <v>10.829677986</v>
      </c>
      <c r="X21" s="266">
        <v>126.24630949</v>
      </c>
      <c r="Y21" s="266">
        <v>339.03033436999999</v>
      </c>
      <c r="Z21" s="266">
        <v>499.52525116999999</v>
      </c>
      <c r="AA21" s="266">
        <v>630.66340287000003</v>
      </c>
      <c r="AB21" s="266">
        <v>465.56754991999998</v>
      </c>
      <c r="AC21" s="266">
        <v>364.58733339999998</v>
      </c>
      <c r="AD21" s="266">
        <v>134.44840891000001</v>
      </c>
      <c r="AE21" s="266">
        <v>33.366974464999998</v>
      </c>
      <c r="AF21" s="266">
        <v>1.3496912802000001</v>
      </c>
      <c r="AG21" s="266">
        <v>9.0575703576000005E-2</v>
      </c>
      <c r="AH21" s="266">
        <v>0.40447533859000001</v>
      </c>
      <c r="AI21" s="266">
        <v>9.2732231572000003</v>
      </c>
      <c r="AJ21" s="266">
        <v>117.78236138</v>
      </c>
      <c r="AK21" s="266">
        <v>349.47509628</v>
      </c>
      <c r="AL21" s="266">
        <v>485.76532065999999</v>
      </c>
      <c r="AM21" s="266">
        <v>606.52734886999997</v>
      </c>
      <c r="AN21" s="266">
        <v>439.95514181999999</v>
      </c>
      <c r="AO21" s="266">
        <v>348.47033513999997</v>
      </c>
      <c r="AP21" s="266">
        <v>141.24234884000001</v>
      </c>
      <c r="AQ21" s="266">
        <v>38.114743642000001</v>
      </c>
      <c r="AR21" s="266">
        <v>1.5107229699</v>
      </c>
      <c r="AS21" s="266">
        <v>8.7485739605000001E-2</v>
      </c>
      <c r="AT21" s="266">
        <v>0.40678462968000001</v>
      </c>
      <c r="AU21" s="266">
        <v>10.368914925</v>
      </c>
      <c r="AV21" s="266">
        <v>114.98588045</v>
      </c>
      <c r="AW21" s="266">
        <v>338.11225714</v>
      </c>
      <c r="AX21" s="266">
        <v>462.88577609999999</v>
      </c>
      <c r="AY21" s="266">
        <v>592.86107466999999</v>
      </c>
      <c r="AZ21" s="266">
        <v>444.58768657000002</v>
      </c>
      <c r="BA21" s="266">
        <v>342.25699428000001</v>
      </c>
      <c r="BB21" s="309">
        <v>145.517</v>
      </c>
      <c r="BC21" s="309">
        <v>40.251710000000003</v>
      </c>
      <c r="BD21" s="309">
        <v>1.537668</v>
      </c>
      <c r="BE21" s="309">
        <v>9.2831200000000003E-2</v>
      </c>
      <c r="BF21" s="309">
        <v>0.4033292</v>
      </c>
      <c r="BG21" s="309">
        <v>10.18178</v>
      </c>
      <c r="BH21" s="309">
        <v>104.99250000000001</v>
      </c>
      <c r="BI21" s="309">
        <v>347.06380000000001</v>
      </c>
      <c r="BJ21" s="309">
        <v>453.40609999999998</v>
      </c>
      <c r="BK21" s="309">
        <v>603.61350000000004</v>
      </c>
      <c r="BL21" s="309">
        <v>445.15550000000002</v>
      </c>
      <c r="BM21" s="309">
        <v>352.14940000000001</v>
      </c>
      <c r="BN21" s="309">
        <v>145.9512</v>
      </c>
      <c r="BO21" s="309">
        <v>42.70966</v>
      </c>
      <c r="BP21" s="309">
        <v>1.389764</v>
      </c>
      <c r="BQ21" s="309">
        <v>9.5473100000000005E-2</v>
      </c>
      <c r="BR21" s="309">
        <v>0.4070261</v>
      </c>
      <c r="BS21" s="309">
        <v>9.9349000000000007</v>
      </c>
      <c r="BT21" s="309">
        <v>104.0026</v>
      </c>
      <c r="BU21" s="309">
        <v>335.49489999999997</v>
      </c>
      <c r="BV21" s="309">
        <v>461.5992</v>
      </c>
    </row>
    <row r="22" spans="1:74" ht="11.15" customHeight="1" x14ac:dyDescent="0.25">
      <c r="A22" s="9" t="s">
        <v>140</v>
      </c>
      <c r="B22" s="206" t="s">
        <v>436</v>
      </c>
      <c r="C22" s="266">
        <v>810.68444736000004</v>
      </c>
      <c r="D22" s="266">
        <v>624.61320766999995</v>
      </c>
      <c r="E22" s="266">
        <v>432.60695092999998</v>
      </c>
      <c r="F22" s="266">
        <v>162.71728732</v>
      </c>
      <c r="G22" s="266">
        <v>53.432426302000003</v>
      </c>
      <c r="H22" s="266">
        <v>1.0904180577</v>
      </c>
      <c r="I22" s="266">
        <v>0.23519901905999999</v>
      </c>
      <c r="J22" s="266">
        <v>0.23434026924000001</v>
      </c>
      <c r="K22" s="266">
        <v>17.131005388999998</v>
      </c>
      <c r="L22" s="266">
        <v>182.10996710000001</v>
      </c>
      <c r="M22" s="266">
        <v>449.16122094000002</v>
      </c>
      <c r="N22" s="266">
        <v>669.88262111999995</v>
      </c>
      <c r="O22" s="266">
        <v>820.78067089000001</v>
      </c>
      <c r="P22" s="266">
        <v>606.44676962000005</v>
      </c>
      <c r="Q22" s="266">
        <v>433.99406310000001</v>
      </c>
      <c r="R22" s="266">
        <v>173.58073580999999</v>
      </c>
      <c r="S22" s="266">
        <v>46.858276535000002</v>
      </c>
      <c r="T22" s="266">
        <v>1.0197265390000001</v>
      </c>
      <c r="U22" s="266">
        <v>0.23519901905999999</v>
      </c>
      <c r="V22" s="266">
        <v>0.23434026924000001</v>
      </c>
      <c r="W22" s="266">
        <v>16.256179969000002</v>
      </c>
      <c r="X22" s="266">
        <v>175.16070521</v>
      </c>
      <c r="Y22" s="266">
        <v>452.18934199</v>
      </c>
      <c r="Z22" s="266">
        <v>664.72742555000002</v>
      </c>
      <c r="AA22" s="266">
        <v>811.43600759000003</v>
      </c>
      <c r="AB22" s="266">
        <v>593.78341211999998</v>
      </c>
      <c r="AC22" s="266">
        <v>443.98466522000001</v>
      </c>
      <c r="AD22" s="266">
        <v>169.27106391000001</v>
      </c>
      <c r="AE22" s="266">
        <v>43.758565757</v>
      </c>
      <c r="AF22" s="266">
        <v>1.2650032834</v>
      </c>
      <c r="AG22" s="266">
        <v>7.0422463121000006E-2</v>
      </c>
      <c r="AH22" s="266">
        <v>0.18726111246999999</v>
      </c>
      <c r="AI22" s="266">
        <v>14.782124997</v>
      </c>
      <c r="AJ22" s="266">
        <v>163.75410410000001</v>
      </c>
      <c r="AK22" s="266">
        <v>468.78933843999999</v>
      </c>
      <c r="AL22" s="266">
        <v>644.60986863000005</v>
      </c>
      <c r="AM22" s="266">
        <v>781.87683122999999</v>
      </c>
      <c r="AN22" s="266">
        <v>567.06973069000003</v>
      </c>
      <c r="AO22" s="266">
        <v>422.2159623</v>
      </c>
      <c r="AP22" s="266">
        <v>180.62151259000001</v>
      </c>
      <c r="AQ22" s="266">
        <v>49.147070851999999</v>
      </c>
      <c r="AR22" s="266">
        <v>1.5344593054</v>
      </c>
      <c r="AS22" s="266">
        <v>7.0422463121000006E-2</v>
      </c>
      <c r="AT22" s="266">
        <v>0.18726111246999999</v>
      </c>
      <c r="AU22" s="266">
        <v>15.652743686000001</v>
      </c>
      <c r="AV22" s="266">
        <v>161.92284321</v>
      </c>
      <c r="AW22" s="266">
        <v>461.86635192</v>
      </c>
      <c r="AX22" s="266">
        <v>624.87470350000001</v>
      </c>
      <c r="AY22" s="266">
        <v>765.58050980999997</v>
      </c>
      <c r="AZ22" s="266">
        <v>581.45275961000004</v>
      </c>
      <c r="BA22" s="266">
        <v>415.83768777</v>
      </c>
      <c r="BB22" s="309">
        <v>190.4015</v>
      </c>
      <c r="BC22" s="309">
        <v>51.019869999999997</v>
      </c>
      <c r="BD22" s="309">
        <v>1.5564</v>
      </c>
      <c r="BE22" s="309">
        <v>7.0422499999999999E-2</v>
      </c>
      <c r="BF22" s="309">
        <v>0.18726110000000001</v>
      </c>
      <c r="BG22" s="309">
        <v>14.41142</v>
      </c>
      <c r="BH22" s="309">
        <v>148.321</v>
      </c>
      <c r="BI22" s="309">
        <v>475.74239999999998</v>
      </c>
      <c r="BJ22" s="309">
        <v>603.15650000000005</v>
      </c>
      <c r="BK22" s="309">
        <v>785.93640000000005</v>
      </c>
      <c r="BL22" s="309">
        <v>588.52719999999999</v>
      </c>
      <c r="BM22" s="309">
        <v>436.4665</v>
      </c>
      <c r="BN22" s="309">
        <v>193.3563</v>
      </c>
      <c r="BO22" s="309">
        <v>54.286189999999998</v>
      </c>
      <c r="BP22" s="309">
        <v>1.5100720000000001</v>
      </c>
      <c r="BQ22" s="309">
        <v>7.0422499999999999E-2</v>
      </c>
      <c r="BR22" s="309">
        <v>0.2103795</v>
      </c>
      <c r="BS22" s="309">
        <v>13.773860000000001</v>
      </c>
      <c r="BT22" s="309">
        <v>143.4359</v>
      </c>
      <c r="BU22" s="309">
        <v>464.86180000000002</v>
      </c>
      <c r="BV22" s="309">
        <v>617.57939999999996</v>
      </c>
    </row>
    <row r="23" spans="1:74" ht="11.15" customHeight="1" x14ac:dyDescent="0.25">
      <c r="A23" s="9" t="s">
        <v>141</v>
      </c>
      <c r="B23" s="206" t="s">
        <v>437</v>
      </c>
      <c r="C23" s="266">
        <v>555.68731877000005</v>
      </c>
      <c r="D23" s="266">
        <v>387.51181678</v>
      </c>
      <c r="E23" s="266">
        <v>238.06068716999999</v>
      </c>
      <c r="F23" s="266">
        <v>68.631710342000005</v>
      </c>
      <c r="G23" s="266">
        <v>11.572759595000001</v>
      </c>
      <c r="H23" s="266">
        <v>3.8664347513999997E-2</v>
      </c>
      <c r="I23" s="266">
        <v>7.6979676671000002E-3</v>
      </c>
      <c r="J23" s="266">
        <v>0.19246715637</v>
      </c>
      <c r="K23" s="266">
        <v>3.9986628554000001</v>
      </c>
      <c r="L23" s="266">
        <v>63.611149421</v>
      </c>
      <c r="M23" s="266">
        <v>249.30506335000001</v>
      </c>
      <c r="N23" s="266">
        <v>487.78345788000001</v>
      </c>
      <c r="O23" s="266">
        <v>564.31535898000004</v>
      </c>
      <c r="P23" s="266">
        <v>386.92397747000001</v>
      </c>
      <c r="Q23" s="266">
        <v>232.00090446999999</v>
      </c>
      <c r="R23" s="266">
        <v>74.010508449</v>
      </c>
      <c r="S23" s="266">
        <v>10.745925756</v>
      </c>
      <c r="T23" s="266">
        <v>3.0524481571999999E-2</v>
      </c>
      <c r="U23" s="266">
        <v>7.6979676671000002E-3</v>
      </c>
      <c r="V23" s="266">
        <v>0.18367356844999999</v>
      </c>
      <c r="W23" s="266">
        <v>3.3247928081000002</v>
      </c>
      <c r="X23" s="266">
        <v>62.271383110999999</v>
      </c>
      <c r="Y23" s="266">
        <v>260.50326525999998</v>
      </c>
      <c r="Z23" s="266">
        <v>484.67991590999998</v>
      </c>
      <c r="AA23" s="266">
        <v>565.04819984999995</v>
      </c>
      <c r="AB23" s="266">
        <v>393.59125072000001</v>
      </c>
      <c r="AC23" s="266">
        <v>240.10744647000001</v>
      </c>
      <c r="AD23" s="266">
        <v>72.737272666999999</v>
      </c>
      <c r="AE23" s="266">
        <v>10.438237706000001</v>
      </c>
      <c r="AF23" s="266">
        <v>5.5098441986000002E-2</v>
      </c>
      <c r="AG23" s="266">
        <v>7.6979676671000002E-3</v>
      </c>
      <c r="AH23" s="266">
        <v>0.13818782229000001</v>
      </c>
      <c r="AI23" s="266">
        <v>2.4765696257999998</v>
      </c>
      <c r="AJ23" s="266">
        <v>58.998600527999997</v>
      </c>
      <c r="AK23" s="266">
        <v>272.19556412999998</v>
      </c>
      <c r="AL23" s="266">
        <v>462.35645893999998</v>
      </c>
      <c r="AM23" s="266">
        <v>543.91904231000001</v>
      </c>
      <c r="AN23" s="266">
        <v>374.37630672</v>
      </c>
      <c r="AO23" s="266">
        <v>221.34450050999999</v>
      </c>
      <c r="AP23" s="266">
        <v>74.925280094000001</v>
      </c>
      <c r="AQ23" s="266">
        <v>10.935124439000001</v>
      </c>
      <c r="AR23" s="266">
        <v>6.2470888741E-2</v>
      </c>
      <c r="AS23" s="266">
        <v>7.6979676671000002E-3</v>
      </c>
      <c r="AT23" s="266">
        <v>0.16262532249</v>
      </c>
      <c r="AU23" s="266">
        <v>3.0274875744999998</v>
      </c>
      <c r="AV23" s="266">
        <v>61.413002618</v>
      </c>
      <c r="AW23" s="266">
        <v>265.00874897</v>
      </c>
      <c r="AX23" s="266">
        <v>459.44586537999999</v>
      </c>
      <c r="AY23" s="266">
        <v>533.36448172999997</v>
      </c>
      <c r="AZ23" s="266">
        <v>389.32840284999997</v>
      </c>
      <c r="BA23" s="266">
        <v>221.97293934999999</v>
      </c>
      <c r="BB23" s="309">
        <v>81.541460000000001</v>
      </c>
      <c r="BC23" s="309">
        <v>11.54814</v>
      </c>
      <c r="BD23" s="309">
        <v>6.9819199999999998E-2</v>
      </c>
      <c r="BE23" s="309">
        <v>7.6979700000000002E-3</v>
      </c>
      <c r="BF23" s="309">
        <v>0.1626253</v>
      </c>
      <c r="BG23" s="309">
        <v>2.485036</v>
      </c>
      <c r="BH23" s="309">
        <v>57.835079999999998</v>
      </c>
      <c r="BI23" s="309">
        <v>266.92450000000002</v>
      </c>
      <c r="BJ23" s="309">
        <v>429.245</v>
      </c>
      <c r="BK23" s="309">
        <v>548.32529999999997</v>
      </c>
      <c r="BL23" s="309">
        <v>404.5401</v>
      </c>
      <c r="BM23" s="309">
        <v>238.5231</v>
      </c>
      <c r="BN23" s="309">
        <v>84.303550000000001</v>
      </c>
      <c r="BO23" s="309">
        <v>12.014279999999999</v>
      </c>
      <c r="BP23" s="309">
        <v>9.4101699999999996E-2</v>
      </c>
      <c r="BQ23" s="309">
        <v>7.6979700000000002E-3</v>
      </c>
      <c r="BR23" s="309">
        <v>0.186887</v>
      </c>
      <c r="BS23" s="309">
        <v>2.5855640000000002</v>
      </c>
      <c r="BT23" s="309">
        <v>55.502470000000002</v>
      </c>
      <c r="BU23" s="309">
        <v>268.94369999999998</v>
      </c>
      <c r="BV23" s="309">
        <v>439.66590000000002</v>
      </c>
    </row>
    <row r="24" spans="1:74" ht="11.15" customHeight="1" x14ac:dyDescent="0.25">
      <c r="A24" s="9" t="s">
        <v>142</v>
      </c>
      <c r="B24" s="206" t="s">
        <v>438</v>
      </c>
      <c r="C24" s="266">
        <v>906.51832198</v>
      </c>
      <c r="D24" s="266">
        <v>719.07606018000001</v>
      </c>
      <c r="E24" s="266">
        <v>572.05832580000003</v>
      </c>
      <c r="F24" s="266">
        <v>419.03712521</v>
      </c>
      <c r="G24" s="266">
        <v>247.18147006000001</v>
      </c>
      <c r="H24" s="266">
        <v>72.419580961999998</v>
      </c>
      <c r="I24" s="266">
        <v>14.451550538999999</v>
      </c>
      <c r="J24" s="266">
        <v>25.059823486999999</v>
      </c>
      <c r="K24" s="266">
        <v>105.06435689</v>
      </c>
      <c r="L24" s="266">
        <v>333.13849492999998</v>
      </c>
      <c r="M24" s="266">
        <v>597.65045644999998</v>
      </c>
      <c r="N24" s="266">
        <v>914.29304692999995</v>
      </c>
      <c r="O24" s="266">
        <v>882.36708811000005</v>
      </c>
      <c r="P24" s="266">
        <v>719.04127174999996</v>
      </c>
      <c r="Q24" s="266">
        <v>567.38604984999995</v>
      </c>
      <c r="R24" s="266">
        <v>410.122366</v>
      </c>
      <c r="S24" s="266">
        <v>237.57409233000001</v>
      </c>
      <c r="T24" s="266">
        <v>68.919787552000003</v>
      </c>
      <c r="U24" s="266">
        <v>14.128359728</v>
      </c>
      <c r="V24" s="266">
        <v>24.942696139999999</v>
      </c>
      <c r="W24" s="266">
        <v>100.5728117</v>
      </c>
      <c r="X24" s="266">
        <v>338.35943238999999</v>
      </c>
      <c r="Y24" s="266">
        <v>611.59859305999998</v>
      </c>
      <c r="Z24" s="266">
        <v>910.58528847000002</v>
      </c>
      <c r="AA24" s="266">
        <v>888.05196028</v>
      </c>
      <c r="AB24" s="266">
        <v>736.87340009000002</v>
      </c>
      <c r="AC24" s="266">
        <v>572.83651267000005</v>
      </c>
      <c r="AD24" s="266">
        <v>403.22905055000001</v>
      </c>
      <c r="AE24" s="266">
        <v>250.00196976999999</v>
      </c>
      <c r="AF24" s="266">
        <v>67.687988012000005</v>
      </c>
      <c r="AG24" s="266">
        <v>13.368035186</v>
      </c>
      <c r="AH24" s="266">
        <v>23.050314011000001</v>
      </c>
      <c r="AI24" s="266">
        <v>99.738517861999995</v>
      </c>
      <c r="AJ24" s="266">
        <v>340.60634870000001</v>
      </c>
      <c r="AK24" s="266">
        <v>616.21937763999995</v>
      </c>
      <c r="AL24" s="266">
        <v>893.21962759999997</v>
      </c>
      <c r="AM24" s="266">
        <v>884.32609152999999</v>
      </c>
      <c r="AN24" s="266">
        <v>735.50754516999996</v>
      </c>
      <c r="AO24" s="266">
        <v>568.19066582000005</v>
      </c>
      <c r="AP24" s="266">
        <v>400.17125855</v>
      </c>
      <c r="AQ24" s="266">
        <v>237.41325927</v>
      </c>
      <c r="AR24" s="266">
        <v>66.792741469999996</v>
      </c>
      <c r="AS24" s="266">
        <v>12.964490423000001</v>
      </c>
      <c r="AT24" s="266">
        <v>21.119036170000001</v>
      </c>
      <c r="AU24" s="266">
        <v>100.46020717</v>
      </c>
      <c r="AV24" s="266">
        <v>343.70381416999999</v>
      </c>
      <c r="AW24" s="266">
        <v>603.95686040999999</v>
      </c>
      <c r="AX24" s="266">
        <v>902.50399357000003</v>
      </c>
      <c r="AY24" s="266">
        <v>878.20256737</v>
      </c>
      <c r="AZ24" s="266">
        <v>729.21973577999995</v>
      </c>
      <c r="BA24" s="266">
        <v>573.71859656000004</v>
      </c>
      <c r="BB24" s="309">
        <v>396.26569999999998</v>
      </c>
      <c r="BC24" s="309">
        <v>228.54519999999999</v>
      </c>
      <c r="BD24" s="309">
        <v>60.365729999999999</v>
      </c>
      <c r="BE24" s="309">
        <v>11.75817</v>
      </c>
      <c r="BF24" s="309">
        <v>22.027650000000001</v>
      </c>
      <c r="BG24" s="309">
        <v>98.378200000000007</v>
      </c>
      <c r="BH24" s="309">
        <v>345.10550000000001</v>
      </c>
      <c r="BI24" s="309">
        <v>586.58600000000001</v>
      </c>
      <c r="BJ24" s="309">
        <v>885.8365</v>
      </c>
      <c r="BK24" s="309">
        <v>884.97199999999998</v>
      </c>
      <c r="BL24" s="309">
        <v>734.46910000000003</v>
      </c>
      <c r="BM24" s="309">
        <v>583.66859999999997</v>
      </c>
      <c r="BN24" s="309">
        <v>401.8</v>
      </c>
      <c r="BO24" s="309">
        <v>228.74709999999999</v>
      </c>
      <c r="BP24" s="309">
        <v>62.335700000000003</v>
      </c>
      <c r="BQ24" s="309">
        <v>12.328760000000001</v>
      </c>
      <c r="BR24" s="309">
        <v>22.5547</v>
      </c>
      <c r="BS24" s="309">
        <v>99.829229999999995</v>
      </c>
      <c r="BT24" s="309">
        <v>343.48739999999998</v>
      </c>
      <c r="BU24" s="309">
        <v>595.61310000000003</v>
      </c>
      <c r="BV24" s="309">
        <v>886.97190000000001</v>
      </c>
    </row>
    <row r="25" spans="1:74" ht="11.15" customHeight="1" x14ac:dyDescent="0.25">
      <c r="A25" s="9" t="s">
        <v>143</v>
      </c>
      <c r="B25" s="206" t="s">
        <v>439</v>
      </c>
      <c r="C25" s="266">
        <v>563.41272627000001</v>
      </c>
      <c r="D25" s="266">
        <v>472.46498101999998</v>
      </c>
      <c r="E25" s="266">
        <v>428.50626541999998</v>
      </c>
      <c r="F25" s="266">
        <v>325.42142962999998</v>
      </c>
      <c r="G25" s="266">
        <v>195.71810268999999</v>
      </c>
      <c r="H25" s="266">
        <v>71.221274078999997</v>
      </c>
      <c r="I25" s="266">
        <v>17.798023141000002</v>
      </c>
      <c r="J25" s="266">
        <v>16.278270412000001</v>
      </c>
      <c r="K25" s="266">
        <v>49.645559962999997</v>
      </c>
      <c r="L25" s="266">
        <v>186.53369389</v>
      </c>
      <c r="M25" s="266">
        <v>394.95477892999997</v>
      </c>
      <c r="N25" s="266">
        <v>600.05375630000003</v>
      </c>
      <c r="O25" s="266">
        <v>541.82588804</v>
      </c>
      <c r="P25" s="266">
        <v>471.20990175999998</v>
      </c>
      <c r="Q25" s="266">
        <v>430.61396228000001</v>
      </c>
      <c r="R25" s="266">
        <v>318.85370863999998</v>
      </c>
      <c r="S25" s="266">
        <v>192.72860441</v>
      </c>
      <c r="T25" s="266">
        <v>69.872891721000002</v>
      </c>
      <c r="U25" s="266">
        <v>16.450913062000001</v>
      </c>
      <c r="V25" s="266">
        <v>15.580633242999999</v>
      </c>
      <c r="W25" s="266">
        <v>50.533327206999999</v>
      </c>
      <c r="X25" s="266">
        <v>186.70818444</v>
      </c>
      <c r="Y25" s="266">
        <v>397.63326030000002</v>
      </c>
      <c r="Z25" s="266">
        <v>590.03244643000005</v>
      </c>
      <c r="AA25" s="266">
        <v>542.60541387000001</v>
      </c>
      <c r="AB25" s="266">
        <v>483.90018357999998</v>
      </c>
      <c r="AC25" s="266">
        <v>429.17124869000003</v>
      </c>
      <c r="AD25" s="266">
        <v>310.58554808000002</v>
      </c>
      <c r="AE25" s="266">
        <v>202.3264739</v>
      </c>
      <c r="AF25" s="266">
        <v>67.264649418000005</v>
      </c>
      <c r="AG25" s="266">
        <v>17.579590738</v>
      </c>
      <c r="AH25" s="266">
        <v>14.80065999</v>
      </c>
      <c r="AI25" s="266">
        <v>52.949026490999998</v>
      </c>
      <c r="AJ25" s="266">
        <v>185.90276304</v>
      </c>
      <c r="AK25" s="266">
        <v>394.02604666000002</v>
      </c>
      <c r="AL25" s="266">
        <v>581.60702809999998</v>
      </c>
      <c r="AM25" s="266">
        <v>545.15498780999997</v>
      </c>
      <c r="AN25" s="266">
        <v>481.31245776999998</v>
      </c>
      <c r="AO25" s="266">
        <v>434.95020118000002</v>
      </c>
      <c r="AP25" s="266">
        <v>299.75922530000003</v>
      </c>
      <c r="AQ25" s="266">
        <v>188.51080696</v>
      </c>
      <c r="AR25" s="266">
        <v>64.460990871999996</v>
      </c>
      <c r="AS25" s="266">
        <v>16.925392770999999</v>
      </c>
      <c r="AT25" s="266">
        <v>13.579352976999999</v>
      </c>
      <c r="AU25" s="266">
        <v>50.051229069999998</v>
      </c>
      <c r="AV25" s="266">
        <v>178.56886723</v>
      </c>
      <c r="AW25" s="266">
        <v>388.49241954000001</v>
      </c>
      <c r="AX25" s="266">
        <v>579.98356333000004</v>
      </c>
      <c r="AY25" s="266">
        <v>544.42469819999997</v>
      </c>
      <c r="AZ25" s="266">
        <v>472.56336697</v>
      </c>
      <c r="BA25" s="266">
        <v>437.60096390000001</v>
      </c>
      <c r="BB25" s="309">
        <v>289.92739999999998</v>
      </c>
      <c r="BC25" s="309">
        <v>177.32589999999999</v>
      </c>
      <c r="BD25" s="309">
        <v>55.71</v>
      </c>
      <c r="BE25" s="309">
        <v>14.673299999999999</v>
      </c>
      <c r="BF25" s="309">
        <v>12.82311</v>
      </c>
      <c r="BG25" s="309">
        <v>51.352490000000003</v>
      </c>
      <c r="BH25" s="309">
        <v>183.57310000000001</v>
      </c>
      <c r="BI25" s="309">
        <v>373.09539999999998</v>
      </c>
      <c r="BJ25" s="309">
        <v>579.67960000000005</v>
      </c>
      <c r="BK25" s="309">
        <v>543.82820000000004</v>
      </c>
      <c r="BL25" s="309">
        <v>469.23779999999999</v>
      </c>
      <c r="BM25" s="309">
        <v>423.88850000000002</v>
      </c>
      <c r="BN25" s="309">
        <v>292.32049999999998</v>
      </c>
      <c r="BO25" s="309">
        <v>178.702</v>
      </c>
      <c r="BP25" s="309">
        <v>53.874299999999998</v>
      </c>
      <c r="BQ25" s="309">
        <v>14.195499999999999</v>
      </c>
      <c r="BR25" s="309">
        <v>13.38538</v>
      </c>
      <c r="BS25" s="309">
        <v>52.38926</v>
      </c>
      <c r="BT25" s="309">
        <v>185.33410000000001</v>
      </c>
      <c r="BU25" s="309">
        <v>377.59890000000001</v>
      </c>
      <c r="BV25" s="309">
        <v>577.92340000000002</v>
      </c>
    </row>
    <row r="26" spans="1:74" ht="11.15" customHeight="1" x14ac:dyDescent="0.25">
      <c r="A26" s="9" t="s">
        <v>144</v>
      </c>
      <c r="B26" s="206" t="s">
        <v>467</v>
      </c>
      <c r="C26" s="266">
        <v>881.28152464000004</v>
      </c>
      <c r="D26" s="266">
        <v>718.45398196999997</v>
      </c>
      <c r="E26" s="266">
        <v>562.83887016999995</v>
      </c>
      <c r="F26" s="266">
        <v>307.30124819999997</v>
      </c>
      <c r="G26" s="266">
        <v>141.07883733</v>
      </c>
      <c r="H26" s="266">
        <v>29.996360848999998</v>
      </c>
      <c r="I26" s="266">
        <v>7.2939383793000001</v>
      </c>
      <c r="J26" s="266">
        <v>11.458961407</v>
      </c>
      <c r="K26" s="266">
        <v>52.226520993000001</v>
      </c>
      <c r="L26" s="266">
        <v>247.09970317</v>
      </c>
      <c r="M26" s="266">
        <v>506.67674625000001</v>
      </c>
      <c r="N26" s="266">
        <v>772.54056254</v>
      </c>
      <c r="O26" s="266">
        <v>882.57750096999996</v>
      </c>
      <c r="P26" s="266">
        <v>708.19426734000001</v>
      </c>
      <c r="Q26" s="266">
        <v>562.84539676999998</v>
      </c>
      <c r="R26" s="266">
        <v>315.92375011000001</v>
      </c>
      <c r="S26" s="266">
        <v>130.76889143</v>
      </c>
      <c r="T26" s="266">
        <v>29.652383779000001</v>
      </c>
      <c r="U26" s="266">
        <v>6.9447522453000001</v>
      </c>
      <c r="V26" s="266">
        <v>10.61399215</v>
      </c>
      <c r="W26" s="266">
        <v>50.437153592000001</v>
      </c>
      <c r="X26" s="266">
        <v>244.15598156999999</v>
      </c>
      <c r="Y26" s="266">
        <v>512.70768353000005</v>
      </c>
      <c r="Z26" s="266">
        <v>763.29767990000005</v>
      </c>
      <c r="AA26" s="266">
        <v>873.62389020000001</v>
      </c>
      <c r="AB26" s="266">
        <v>710.90526199999999</v>
      </c>
      <c r="AC26" s="266">
        <v>568.49726652000004</v>
      </c>
      <c r="AD26" s="266">
        <v>311.38841864</v>
      </c>
      <c r="AE26" s="266">
        <v>133.02272235999999</v>
      </c>
      <c r="AF26" s="266">
        <v>28.695253489999999</v>
      </c>
      <c r="AG26" s="266">
        <v>5.9388097576999996</v>
      </c>
      <c r="AH26" s="266">
        <v>10.182199926999999</v>
      </c>
      <c r="AI26" s="266">
        <v>48.331449749000001</v>
      </c>
      <c r="AJ26" s="266">
        <v>236.42225768</v>
      </c>
      <c r="AK26" s="266">
        <v>527.14073676999999</v>
      </c>
      <c r="AL26" s="266">
        <v>747.96661642000004</v>
      </c>
      <c r="AM26" s="266">
        <v>855.01842997000006</v>
      </c>
      <c r="AN26" s="266">
        <v>695.47638293</v>
      </c>
      <c r="AO26" s="266">
        <v>561.96609130000002</v>
      </c>
      <c r="AP26" s="266">
        <v>320.17372316000001</v>
      </c>
      <c r="AQ26" s="266">
        <v>134.58670026999999</v>
      </c>
      <c r="AR26" s="266">
        <v>28.143705296</v>
      </c>
      <c r="AS26" s="266">
        <v>5.7763995463000004</v>
      </c>
      <c r="AT26" s="266">
        <v>9.9937415500999993</v>
      </c>
      <c r="AU26" s="266">
        <v>48.898204440999997</v>
      </c>
      <c r="AV26" s="266">
        <v>237.50709902</v>
      </c>
      <c r="AW26" s="266">
        <v>516.89481568999997</v>
      </c>
      <c r="AX26" s="266">
        <v>732.99434588999998</v>
      </c>
      <c r="AY26" s="266">
        <v>840.18073462999996</v>
      </c>
      <c r="AZ26" s="266">
        <v>700.71451536999996</v>
      </c>
      <c r="BA26" s="266">
        <v>554.65291993999995</v>
      </c>
      <c r="BB26" s="309">
        <v>319.58730000000003</v>
      </c>
      <c r="BC26" s="309">
        <v>133.94290000000001</v>
      </c>
      <c r="BD26" s="309">
        <v>25.497129999999999</v>
      </c>
      <c r="BE26" s="309">
        <v>5.5447189999999997</v>
      </c>
      <c r="BF26" s="309">
        <v>9.6596019999999996</v>
      </c>
      <c r="BG26" s="309">
        <v>47.167230000000004</v>
      </c>
      <c r="BH26" s="309">
        <v>229.88839999999999</v>
      </c>
      <c r="BI26" s="309">
        <v>520.57429999999999</v>
      </c>
      <c r="BJ26" s="309">
        <v>722.27170000000001</v>
      </c>
      <c r="BK26" s="309">
        <v>855.28150000000005</v>
      </c>
      <c r="BL26" s="309">
        <v>708.76469999999995</v>
      </c>
      <c r="BM26" s="309">
        <v>568.91570000000002</v>
      </c>
      <c r="BN26" s="309">
        <v>321.28320000000002</v>
      </c>
      <c r="BO26" s="309">
        <v>137.922</v>
      </c>
      <c r="BP26" s="309">
        <v>25.453140000000001</v>
      </c>
      <c r="BQ26" s="309">
        <v>5.6720550000000003</v>
      </c>
      <c r="BR26" s="309">
        <v>9.797053</v>
      </c>
      <c r="BS26" s="309">
        <v>46.733409999999999</v>
      </c>
      <c r="BT26" s="309">
        <v>228.67240000000001</v>
      </c>
      <c r="BU26" s="309">
        <v>516.26329999999996</v>
      </c>
      <c r="BV26" s="309">
        <v>730.62159999999994</v>
      </c>
    </row>
    <row r="27" spans="1:74" ht="11.15" customHeight="1" x14ac:dyDescent="0.25">
      <c r="A27" s="8"/>
      <c r="B27" s="190" t="s">
        <v>157</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729"/>
      <c r="BC27" s="729"/>
      <c r="BD27" s="729"/>
      <c r="BE27" s="729"/>
      <c r="BF27" s="729"/>
      <c r="BG27" s="729"/>
      <c r="BH27" s="729"/>
      <c r="BI27" s="729"/>
      <c r="BJ27" s="311"/>
      <c r="BK27" s="311"/>
      <c r="BL27" s="311"/>
      <c r="BM27" s="311"/>
      <c r="BN27" s="311"/>
      <c r="BO27" s="311"/>
      <c r="BP27" s="311"/>
      <c r="BQ27" s="311"/>
      <c r="BR27" s="311"/>
      <c r="BS27" s="311"/>
      <c r="BT27" s="311"/>
      <c r="BU27" s="311"/>
      <c r="BV27" s="311"/>
    </row>
    <row r="28" spans="1:74" ht="11.15" customHeight="1" x14ac:dyDescent="0.25">
      <c r="A28" s="9" t="s">
        <v>37</v>
      </c>
      <c r="B28" s="206" t="s">
        <v>432</v>
      </c>
      <c r="C28" s="266">
        <v>0</v>
      </c>
      <c r="D28" s="266">
        <v>0</v>
      </c>
      <c r="E28" s="266">
        <v>0</v>
      </c>
      <c r="F28" s="266">
        <v>0</v>
      </c>
      <c r="G28" s="266">
        <v>25.202652165</v>
      </c>
      <c r="H28" s="266">
        <v>57.372208254</v>
      </c>
      <c r="I28" s="266">
        <v>254.33360062</v>
      </c>
      <c r="J28" s="266">
        <v>265.81850141000001</v>
      </c>
      <c r="K28" s="266">
        <v>64.413343307000005</v>
      </c>
      <c r="L28" s="266">
        <v>0</v>
      </c>
      <c r="M28" s="266">
        <v>0</v>
      </c>
      <c r="N28" s="266">
        <v>0</v>
      </c>
      <c r="O28" s="266">
        <v>0</v>
      </c>
      <c r="P28" s="266">
        <v>0</v>
      </c>
      <c r="Q28" s="266">
        <v>0</v>
      </c>
      <c r="R28" s="266">
        <v>0</v>
      </c>
      <c r="S28" s="266">
        <v>3.3074315517000001</v>
      </c>
      <c r="T28" s="266">
        <v>63.174556784000004</v>
      </c>
      <c r="U28" s="266">
        <v>274.50493295000001</v>
      </c>
      <c r="V28" s="266">
        <v>165.87560121000001</v>
      </c>
      <c r="W28" s="266">
        <v>28.220838617999998</v>
      </c>
      <c r="X28" s="266">
        <v>0</v>
      </c>
      <c r="Y28" s="266">
        <v>0</v>
      </c>
      <c r="Z28" s="266">
        <v>0</v>
      </c>
      <c r="AA28" s="266">
        <v>0</v>
      </c>
      <c r="AB28" s="266">
        <v>0</v>
      </c>
      <c r="AC28" s="266">
        <v>0</v>
      </c>
      <c r="AD28" s="266">
        <v>0</v>
      </c>
      <c r="AE28" s="266">
        <v>3.2904766793000002</v>
      </c>
      <c r="AF28" s="266">
        <v>99.186809651999994</v>
      </c>
      <c r="AG28" s="266">
        <v>292.46432812</v>
      </c>
      <c r="AH28" s="266">
        <v>214.75947428000001</v>
      </c>
      <c r="AI28" s="266">
        <v>34.454941452</v>
      </c>
      <c r="AJ28" s="266">
        <v>0</v>
      </c>
      <c r="AK28" s="266">
        <v>0</v>
      </c>
      <c r="AL28" s="266">
        <v>0</v>
      </c>
      <c r="AM28" s="266">
        <v>0</v>
      </c>
      <c r="AN28" s="266">
        <v>0</v>
      </c>
      <c r="AO28" s="266">
        <v>0</v>
      </c>
      <c r="AP28" s="266">
        <v>0</v>
      </c>
      <c r="AQ28" s="266">
        <v>7.8153146414999997</v>
      </c>
      <c r="AR28" s="266">
        <v>135.01367682</v>
      </c>
      <c r="AS28" s="266">
        <v>158.00605186999999</v>
      </c>
      <c r="AT28" s="266">
        <v>237.02723499999999</v>
      </c>
      <c r="AU28" s="266">
        <v>59.285169779999997</v>
      </c>
      <c r="AV28" s="266">
        <v>6.4951822908999999</v>
      </c>
      <c r="AW28" s="266">
        <v>0</v>
      </c>
      <c r="AX28" s="266">
        <v>0</v>
      </c>
      <c r="AY28" s="266">
        <v>0</v>
      </c>
      <c r="AZ28" s="266">
        <v>0</v>
      </c>
      <c r="BA28" s="266">
        <v>0</v>
      </c>
      <c r="BB28" s="309">
        <v>0</v>
      </c>
      <c r="BC28" s="309">
        <v>7.7673903036</v>
      </c>
      <c r="BD28" s="309">
        <v>76.076432701000002</v>
      </c>
      <c r="BE28" s="309">
        <v>208.50675443</v>
      </c>
      <c r="BF28" s="309">
        <v>179.54880120000001</v>
      </c>
      <c r="BG28" s="309">
        <v>33.692123731999999</v>
      </c>
      <c r="BH28" s="309">
        <v>2.1685551171999999</v>
      </c>
      <c r="BI28" s="309">
        <v>0</v>
      </c>
      <c r="BJ28" s="309">
        <v>0</v>
      </c>
      <c r="BK28" s="309">
        <v>0</v>
      </c>
      <c r="BL28" s="309">
        <v>0</v>
      </c>
      <c r="BM28" s="309">
        <v>0</v>
      </c>
      <c r="BN28" s="309">
        <v>0</v>
      </c>
      <c r="BO28" s="309">
        <v>8.6296119786999999</v>
      </c>
      <c r="BP28" s="309">
        <v>75.092820145999994</v>
      </c>
      <c r="BQ28" s="309">
        <v>208.47225184000001</v>
      </c>
      <c r="BR28" s="309">
        <v>179.52192873000001</v>
      </c>
      <c r="BS28" s="309">
        <v>33.682102950999997</v>
      </c>
      <c r="BT28" s="309">
        <v>2.1673583301999999</v>
      </c>
      <c r="BU28" s="309">
        <v>0</v>
      </c>
      <c r="BV28" s="309">
        <v>0</v>
      </c>
    </row>
    <row r="29" spans="1:74" ht="11.15" customHeight="1" x14ac:dyDescent="0.25">
      <c r="A29" s="9" t="s">
        <v>38</v>
      </c>
      <c r="B29" s="206" t="s">
        <v>465</v>
      </c>
      <c r="C29" s="266">
        <v>0</v>
      </c>
      <c r="D29" s="266">
        <v>0</v>
      </c>
      <c r="E29" s="266">
        <v>0</v>
      </c>
      <c r="F29" s="266">
        <v>0</v>
      </c>
      <c r="G29" s="266">
        <v>64.894435766000001</v>
      </c>
      <c r="H29" s="266">
        <v>110.58818805</v>
      </c>
      <c r="I29" s="266">
        <v>287.02607788</v>
      </c>
      <c r="J29" s="266">
        <v>297.65241377000001</v>
      </c>
      <c r="K29" s="266">
        <v>121.39880339</v>
      </c>
      <c r="L29" s="266">
        <v>3.7001496805</v>
      </c>
      <c r="M29" s="266">
        <v>0</v>
      </c>
      <c r="N29" s="266">
        <v>0</v>
      </c>
      <c r="O29" s="266">
        <v>0</v>
      </c>
      <c r="P29" s="266">
        <v>0</v>
      </c>
      <c r="Q29" s="266">
        <v>0</v>
      </c>
      <c r="R29" s="266">
        <v>0.43602779416999998</v>
      </c>
      <c r="S29" s="266">
        <v>31.217036007000001</v>
      </c>
      <c r="T29" s="266">
        <v>112.05352386</v>
      </c>
      <c r="U29" s="266">
        <v>325.34651485000001</v>
      </c>
      <c r="V29" s="266">
        <v>218.11305254000001</v>
      </c>
      <c r="W29" s="266">
        <v>87.739035960999999</v>
      </c>
      <c r="X29" s="266">
        <v>7.9313055954999996</v>
      </c>
      <c r="Y29" s="266">
        <v>0</v>
      </c>
      <c r="Z29" s="266">
        <v>0</v>
      </c>
      <c r="AA29" s="266">
        <v>0</v>
      </c>
      <c r="AB29" s="266">
        <v>0</v>
      </c>
      <c r="AC29" s="266">
        <v>0</v>
      </c>
      <c r="AD29" s="266">
        <v>0</v>
      </c>
      <c r="AE29" s="266">
        <v>11.455594636000001</v>
      </c>
      <c r="AF29" s="266">
        <v>145.07984160999999</v>
      </c>
      <c r="AG29" s="266">
        <v>362.54979507000002</v>
      </c>
      <c r="AH29" s="266">
        <v>260.97079384</v>
      </c>
      <c r="AI29" s="266">
        <v>59.117289534999998</v>
      </c>
      <c r="AJ29" s="266">
        <v>4.4034798366999999</v>
      </c>
      <c r="AK29" s="266">
        <v>0</v>
      </c>
      <c r="AL29" s="266">
        <v>0</v>
      </c>
      <c r="AM29" s="266">
        <v>0</v>
      </c>
      <c r="AN29" s="266">
        <v>0</v>
      </c>
      <c r="AO29" s="266">
        <v>0</v>
      </c>
      <c r="AP29" s="266">
        <v>0</v>
      </c>
      <c r="AQ29" s="266">
        <v>17.725261575000001</v>
      </c>
      <c r="AR29" s="266">
        <v>163.32391371</v>
      </c>
      <c r="AS29" s="266">
        <v>249.29283957000001</v>
      </c>
      <c r="AT29" s="266">
        <v>284.60610118</v>
      </c>
      <c r="AU29" s="266">
        <v>94.067603142999999</v>
      </c>
      <c r="AV29" s="266">
        <v>23.697751546999999</v>
      </c>
      <c r="AW29" s="266">
        <v>0</v>
      </c>
      <c r="AX29" s="266">
        <v>0</v>
      </c>
      <c r="AY29" s="266">
        <v>0</v>
      </c>
      <c r="AZ29" s="266">
        <v>0</v>
      </c>
      <c r="BA29" s="266">
        <v>0</v>
      </c>
      <c r="BB29" s="309">
        <v>0</v>
      </c>
      <c r="BC29" s="309">
        <v>26.122891741</v>
      </c>
      <c r="BD29" s="309">
        <v>127.90955737</v>
      </c>
      <c r="BE29" s="309">
        <v>262.03689828</v>
      </c>
      <c r="BF29" s="309">
        <v>226.91935028</v>
      </c>
      <c r="BG29" s="309">
        <v>64.047770358999998</v>
      </c>
      <c r="BH29" s="309">
        <v>4.6421022092999999</v>
      </c>
      <c r="BI29" s="309">
        <v>0</v>
      </c>
      <c r="BJ29" s="309">
        <v>0</v>
      </c>
      <c r="BK29" s="309">
        <v>0</v>
      </c>
      <c r="BL29" s="309">
        <v>0</v>
      </c>
      <c r="BM29" s="309">
        <v>0</v>
      </c>
      <c r="BN29" s="309">
        <v>0.22229921372</v>
      </c>
      <c r="BO29" s="309">
        <v>27.677897489999999</v>
      </c>
      <c r="BP29" s="309">
        <v>128.21223584000001</v>
      </c>
      <c r="BQ29" s="309">
        <v>262.09549079999999</v>
      </c>
      <c r="BR29" s="309">
        <v>226.96504590999999</v>
      </c>
      <c r="BS29" s="309">
        <v>64.074818949000004</v>
      </c>
      <c r="BT29" s="309">
        <v>4.645973916</v>
      </c>
      <c r="BU29" s="309">
        <v>0</v>
      </c>
      <c r="BV29" s="309">
        <v>0</v>
      </c>
    </row>
    <row r="30" spans="1:74" ht="11.15" customHeight="1" x14ac:dyDescent="0.25">
      <c r="A30" s="9" t="s">
        <v>39</v>
      </c>
      <c r="B30" s="206" t="s">
        <v>433</v>
      </c>
      <c r="C30" s="266">
        <v>0</v>
      </c>
      <c r="D30" s="266">
        <v>0</v>
      </c>
      <c r="E30" s="266">
        <v>0</v>
      </c>
      <c r="F30" s="266">
        <v>0</v>
      </c>
      <c r="G30" s="266">
        <v>139.8731875</v>
      </c>
      <c r="H30" s="266">
        <v>192.05152853999999</v>
      </c>
      <c r="I30" s="266">
        <v>257.38327391000001</v>
      </c>
      <c r="J30" s="266">
        <v>256.58129063000001</v>
      </c>
      <c r="K30" s="266">
        <v>122.42884099</v>
      </c>
      <c r="L30" s="266">
        <v>3.8751931989999999</v>
      </c>
      <c r="M30" s="266">
        <v>0</v>
      </c>
      <c r="N30" s="266">
        <v>0</v>
      </c>
      <c r="O30" s="266">
        <v>0</v>
      </c>
      <c r="P30" s="266">
        <v>0</v>
      </c>
      <c r="Q30" s="266">
        <v>0</v>
      </c>
      <c r="R30" s="266">
        <v>0.80578199972999998</v>
      </c>
      <c r="S30" s="266">
        <v>47.280694549000003</v>
      </c>
      <c r="T30" s="266">
        <v>127.07979687</v>
      </c>
      <c r="U30" s="266">
        <v>319.93813139000002</v>
      </c>
      <c r="V30" s="266">
        <v>194.61946725999999</v>
      </c>
      <c r="W30" s="266">
        <v>134.99414783</v>
      </c>
      <c r="X30" s="266">
        <v>6.6535563819999997</v>
      </c>
      <c r="Y30" s="266">
        <v>0</v>
      </c>
      <c r="Z30" s="266">
        <v>0</v>
      </c>
      <c r="AA30" s="266">
        <v>0</v>
      </c>
      <c r="AB30" s="266">
        <v>0</v>
      </c>
      <c r="AC30" s="266">
        <v>2.004630406</v>
      </c>
      <c r="AD30" s="266">
        <v>0</v>
      </c>
      <c r="AE30" s="266">
        <v>31.787863047999998</v>
      </c>
      <c r="AF30" s="266">
        <v>186.89660717000001</v>
      </c>
      <c r="AG30" s="266">
        <v>335.29564493999999</v>
      </c>
      <c r="AH30" s="266">
        <v>218.37187684</v>
      </c>
      <c r="AI30" s="266">
        <v>54.819678183999997</v>
      </c>
      <c r="AJ30" s="266">
        <v>1.9854323172999999</v>
      </c>
      <c r="AK30" s="266">
        <v>0</v>
      </c>
      <c r="AL30" s="266">
        <v>0</v>
      </c>
      <c r="AM30" s="266">
        <v>0</v>
      </c>
      <c r="AN30" s="266">
        <v>0</v>
      </c>
      <c r="AO30" s="266">
        <v>2.1694001758999999</v>
      </c>
      <c r="AP30" s="266">
        <v>0.26857679717999999</v>
      </c>
      <c r="AQ30" s="266">
        <v>34.728346784999999</v>
      </c>
      <c r="AR30" s="266">
        <v>214.79076533</v>
      </c>
      <c r="AS30" s="266">
        <v>237.49534967</v>
      </c>
      <c r="AT30" s="266">
        <v>285.05756847999999</v>
      </c>
      <c r="AU30" s="266">
        <v>104.5740631</v>
      </c>
      <c r="AV30" s="266">
        <v>29.416089291999999</v>
      </c>
      <c r="AW30" s="266">
        <v>0</v>
      </c>
      <c r="AX30" s="266">
        <v>0.55665287919999995</v>
      </c>
      <c r="AY30" s="266">
        <v>0</v>
      </c>
      <c r="AZ30" s="266">
        <v>0</v>
      </c>
      <c r="BA30" s="266">
        <v>0</v>
      </c>
      <c r="BB30" s="309">
        <v>2.5587141103</v>
      </c>
      <c r="BC30" s="309">
        <v>61.072794211999998</v>
      </c>
      <c r="BD30" s="309">
        <v>164.40920485999999</v>
      </c>
      <c r="BE30" s="309">
        <v>261.38919165999999</v>
      </c>
      <c r="BF30" s="309">
        <v>220.60476664999999</v>
      </c>
      <c r="BG30" s="309">
        <v>67.218232616999998</v>
      </c>
      <c r="BH30" s="309">
        <v>6.4004376543000001</v>
      </c>
      <c r="BI30" s="309">
        <v>0</v>
      </c>
      <c r="BJ30" s="309">
        <v>0</v>
      </c>
      <c r="BK30" s="309">
        <v>0</v>
      </c>
      <c r="BL30" s="309">
        <v>0</v>
      </c>
      <c r="BM30" s="309">
        <v>0.41122820713000002</v>
      </c>
      <c r="BN30" s="309">
        <v>2.1452210686000002</v>
      </c>
      <c r="BO30" s="309">
        <v>57.739288551999998</v>
      </c>
      <c r="BP30" s="309">
        <v>160.48103603000001</v>
      </c>
      <c r="BQ30" s="309">
        <v>261.35241434</v>
      </c>
      <c r="BR30" s="309">
        <v>220.57749367</v>
      </c>
      <c r="BS30" s="309">
        <v>67.211944181000007</v>
      </c>
      <c r="BT30" s="309">
        <v>6.3991470268999997</v>
      </c>
      <c r="BU30" s="309">
        <v>0</v>
      </c>
      <c r="BV30" s="309">
        <v>0</v>
      </c>
    </row>
    <row r="31" spans="1:74" ht="11.15" customHeight="1" x14ac:dyDescent="0.25">
      <c r="A31" s="9" t="s">
        <v>40</v>
      </c>
      <c r="B31" s="206" t="s">
        <v>434</v>
      </c>
      <c r="C31" s="266">
        <v>0</v>
      </c>
      <c r="D31" s="266">
        <v>0</v>
      </c>
      <c r="E31" s="266">
        <v>1.8129181698000001</v>
      </c>
      <c r="F31" s="266">
        <v>0</v>
      </c>
      <c r="G31" s="266">
        <v>167.82649803999999</v>
      </c>
      <c r="H31" s="266">
        <v>272.23799817000003</v>
      </c>
      <c r="I31" s="266">
        <v>304.14762089999999</v>
      </c>
      <c r="J31" s="266">
        <v>257.88130036000001</v>
      </c>
      <c r="K31" s="266">
        <v>123.86198335</v>
      </c>
      <c r="L31" s="266">
        <v>5.6422089839999998</v>
      </c>
      <c r="M31" s="266">
        <v>0</v>
      </c>
      <c r="N31" s="266">
        <v>0</v>
      </c>
      <c r="O31" s="266">
        <v>0</v>
      </c>
      <c r="P31" s="266">
        <v>0</v>
      </c>
      <c r="Q31" s="266">
        <v>0</v>
      </c>
      <c r="R31" s="266">
        <v>6.0641705213000003</v>
      </c>
      <c r="S31" s="266">
        <v>41.783894005999997</v>
      </c>
      <c r="T31" s="266">
        <v>174.56505711</v>
      </c>
      <c r="U31" s="266">
        <v>319.77073121000001</v>
      </c>
      <c r="V31" s="266">
        <v>224.19147953999999</v>
      </c>
      <c r="W31" s="266">
        <v>182.30566081000001</v>
      </c>
      <c r="X31" s="266">
        <v>2.4016404212000002</v>
      </c>
      <c r="Y31" s="266">
        <v>0</v>
      </c>
      <c r="Z31" s="266">
        <v>0</v>
      </c>
      <c r="AA31" s="266">
        <v>0</v>
      </c>
      <c r="AB31" s="266">
        <v>0</v>
      </c>
      <c r="AC31" s="266">
        <v>6.0691914909999998</v>
      </c>
      <c r="AD31" s="266">
        <v>1.3845865152000001</v>
      </c>
      <c r="AE31" s="266">
        <v>36.999337179999998</v>
      </c>
      <c r="AF31" s="266">
        <v>255.57880259000001</v>
      </c>
      <c r="AG31" s="266">
        <v>343.18261460000002</v>
      </c>
      <c r="AH31" s="266">
        <v>246.32168897</v>
      </c>
      <c r="AI31" s="266">
        <v>71.922973912000003</v>
      </c>
      <c r="AJ31" s="266">
        <v>2.5240669618</v>
      </c>
      <c r="AK31" s="266">
        <v>0.28494560149999998</v>
      </c>
      <c r="AL31" s="266">
        <v>0</v>
      </c>
      <c r="AM31" s="266">
        <v>0</v>
      </c>
      <c r="AN31" s="266">
        <v>0</v>
      </c>
      <c r="AO31" s="266">
        <v>8.2740176849000004</v>
      </c>
      <c r="AP31" s="266">
        <v>2.9449442367000001</v>
      </c>
      <c r="AQ31" s="266">
        <v>43.066648467</v>
      </c>
      <c r="AR31" s="266">
        <v>265.72521168999998</v>
      </c>
      <c r="AS31" s="266">
        <v>300.82255557000002</v>
      </c>
      <c r="AT31" s="266">
        <v>298.88903742999997</v>
      </c>
      <c r="AU31" s="266">
        <v>145.89375777000001</v>
      </c>
      <c r="AV31" s="266">
        <v>22.166947153999999</v>
      </c>
      <c r="AW31" s="266">
        <v>0</v>
      </c>
      <c r="AX31" s="266">
        <v>1.2757049981999999</v>
      </c>
      <c r="AY31" s="266">
        <v>0</v>
      </c>
      <c r="AZ31" s="266">
        <v>0</v>
      </c>
      <c r="BA31" s="266">
        <v>0</v>
      </c>
      <c r="BB31" s="309">
        <v>8.9811604552999995</v>
      </c>
      <c r="BC31" s="309">
        <v>75.134760980999999</v>
      </c>
      <c r="BD31" s="309">
        <v>203.38798062000001</v>
      </c>
      <c r="BE31" s="309">
        <v>321.29507439999998</v>
      </c>
      <c r="BF31" s="309">
        <v>272.93608945</v>
      </c>
      <c r="BG31" s="309">
        <v>93.465579822999999</v>
      </c>
      <c r="BH31" s="309">
        <v>9.2978177888999998</v>
      </c>
      <c r="BI31" s="309">
        <v>0.28490501326000001</v>
      </c>
      <c r="BJ31" s="309">
        <v>0</v>
      </c>
      <c r="BK31" s="309">
        <v>0</v>
      </c>
      <c r="BL31" s="309">
        <v>0</v>
      </c>
      <c r="BM31" s="309">
        <v>2.9848532585999998</v>
      </c>
      <c r="BN31" s="309">
        <v>6.5003213862000004</v>
      </c>
      <c r="BO31" s="309">
        <v>63.445767863999997</v>
      </c>
      <c r="BP31" s="309">
        <v>186.21199515999999</v>
      </c>
      <c r="BQ31" s="309">
        <v>321.20641777999998</v>
      </c>
      <c r="BR31" s="309">
        <v>272.83734142999998</v>
      </c>
      <c r="BS31" s="309">
        <v>93.410575433999995</v>
      </c>
      <c r="BT31" s="309">
        <v>9.2888420458999992</v>
      </c>
      <c r="BU31" s="309">
        <v>0.28466159966999999</v>
      </c>
      <c r="BV31" s="309">
        <v>0</v>
      </c>
    </row>
    <row r="32" spans="1:74" ht="11.15" customHeight="1" x14ac:dyDescent="0.25">
      <c r="A32" s="9" t="s">
        <v>329</v>
      </c>
      <c r="B32" s="206" t="s">
        <v>466</v>
      </c>
      <c r="C32" s="266">
        <v>20.828233770000001</v>
      </c>
      <c r="D32" s="266">
        <v>80.537674062999997</v>
      </c>
      <c r="E32" s="266">
        <v>34.662985450999997</v>
      </c>
      <c r="F32" s="266">
        <v>79.122107936000006</v>
      </c>
      <c r="G32" s="266">
        <v>264.55496729999999</v>
      </c>
      <c r="H32" s="266">
        <v>383.95551609</v>
      </c>
      <c r="I32" s="266">
        <v>440.60964236000001</v>
      </c>
      <c r="J32" s="266">
        <v>438.35718817999998</v>
      </c>
      <c r="K32" s="266">
        <v>390.38809040000001</v>
      </c>
      <c r="L32" s="266">
        <v>175.51604139</v>
      </c>
      <c r="M32" s="266">
        <v>65.882587293</v>
      </c>
      <c r="N32" s="266">
        <v>39.531928348000001</v>
      </c>
      <c r="O32" s="266">
        <v>29.3595282</v>
      </c>
      <c r="P32" s="266">
        <v>66.569889864000004</v>
      </c>
      <c r="Q32" s="266">
        <v>55.934777793000002</v>
      </c>
      <c r="R32" s="266">
        <v>101.04028445</v>
      </c>
      <c r="S32" s="266">
        <v>292.83735113</v>
      </c>
      <c r="T32" s="266">
        <v>360.21490657999999</v>
      </c>
      <c r="U32" s="266">
        <v>480.43112137000003</v>
      </c>
      <c r="V32" s="266">
        <v>440.97307038999998</v>
      </c>
      <c r="W32" s="266">
        <v>373.95768837000003</v>
      </c>
      <c r="X32" s="266">
        <v>203.32506081</v>
      </c>
      <c r="Y32" s="266">
        <v>52.992259992999998</v>
      </c>
      <c r="Z32" s="266">
        <v>50.597071841999998</v>
      </c>
      <c r="AA32" s="266">
        <v>47.039024953999999</v>
      </c>
      <c r="AB32" s="266">
        <v>46.152539695999998</v>
      </c>
      <c r="AC32" s="266">
        <v>101.78930982999999</v>
      </c>
      <c r="AD32" s="266">
        <v>108.8906746</v>
      </c>
      <c r="AE32" s="266">
        <v>166.43007208</v>
      </c>
      <c r="AF32" s="266">
        <v>341.72942248999999</v>
      </c>
      <c r="AG32" s="266">
        <v>501.12253766999999</v>
      </c>
      <c r="AH32" s="266">
        <v>453.85986778</v>
      </c>
      <c r="AI32" s="266">
        <v>272.28911647000001</v>
      </c>
      <c r="AJ32" s="266">
        <v>183.69629660999999</v>
      </c>
      <c r="AK32" s="266">
        <v>93.423616069999994</v>
      </c>
      <c r="AL32" s="266">
        <v>21.144380930000001</v>
      </c>
      <c r="AM32" s="266">
        <v>29.853109846999999</v>
      </c>
      <c r="AN32" s="266">
        <v>49.594631745999997</v>
      </c>
      <c r="AO32" s="266">
        <v>71.407861421000007</v>
      </c>
      <c r="AP32" s="266">
        <v>80.154194603999997</v>
      </c>
      <c r="AQ32" s="266">
        <v>187.97460695000001</v>
      </c>
      <c r="AR32" s="266">
        <v>347.63964428000003</v>
      </c>
      <c r="AS32" s="266">
        <v>435.86447871000001</v>
      </c>
      <c r="AT32" s="266">
        <v>454.44781162999999</v>
      </c>
      <c r="AU32" s="266">
        <v>279.60799488999999</v>
      </c>
      <c r="AV32" s="266">
        <v>177.23561939000001</v>
      </c>
      <c r="AW32" s="266">
        <v>41.007947291999997</v>
      </c>
      <c r="AX32" s="266">
        <v>66.921140930000007</v>
      </c>
      <c r="AY32" s="266">
        <v>28.143290156999999</v>
      </c>
      <c r="AZ32" s="266">
        <v>45.818783953000001</v>
      </c>
      <c r="BA32" s="266">
        <v>73.723038810999995</v>
      </c>
      <c r="BB32" s="309">
        <v>85.153798875000007</v>
      </c>
      <c r="BC32" s="309">
        <v>208.36991950999999</v>
      </c>
      <c r="BD32" s="309">
        <v>358.75338111999997</v>
      </c>
      <c r="BE32" s="309">
        <v>453.78988759999999</v>
      </c>
      <c r="BF32" s="309">
        <v>428.94244101999999</v>
      </c>
      <c r="BG32" s="309">
        <v>279.61835395999998</v>
      </c>
      <c r="BH32" s="309">
        <v>138.03872623000001</v>
      </c>
      <c r="BI32" s="309">
        <v>61.335431253000003</v>
      </c>
      <c r="BJ32" s="309">
        <v>36.596741862000002</v>
      </c>
      <c r="BK32" s="309">
        <v>33.292811677000003</v>
      </c>
      <c r="BL32" s="309">
        <v>35.634592941999998</v>
      </c>
      <c r="BM32" s="309">
        <v>56.758258554999998</v>
      </c>
      <c r="BN32" s="309">
        <v>83.568683668000006</v>
      </c>
      <c r="BO32" s="309">
        <v>208.74152004000001</v>
      </c>
      <c r="BP32" s="309">
        <v>359.30240772000002</v>
      </c>
      <c r="BQ32" s="309">
        <v>454.02347044999999</v>
      </c>
      <c r="BR32" s="309">
        <v>429.2272251</v>
      </c>
      <c r="BS32" s="309">
        <v>280.03219668999998</v>
      </c>
      <c r="BT32" s="309">
        <v>138.41098615999999</v>
      </c>
      <c r="BU32" s="309">
        <v>61.542011563999999</v>
      </c>
      <c r="BV32" s="309">
        <v>36.723283062999997</v>
      </c>
    </row>
    <row r="33" spans="1:74" ht="11.15" customHeight="1" x14ac:dyDescent="0.25">
      <c r="A33" s="9" t="s">
        <v>41</v>
      </c>
      <c r="B33" s="206" t="s">
        <v>436</v>
      </c>
      <c r="C33" s="266">
        <v>0.67212353613999998</v>
      </c>
      <c r="D33" s="266">
        <v>21.758847181</v>
      </c>
      <c r="E33" s="266">
        <v>14.527907484</v>
      </c>
      <c r="F33" s="266">
        <v>7.3337404528999999</v>
      </c>
      <c r="G33" s="266">
        <v>267.59994103999998</v>
      </c>
      <c r="H33" s="266">
        <v>376.21663373000001</v>
      </c>
      <c r="I33" s="266">
        <v>430.29094464999997</v>
      </c>
      <c r="J33" s="266">
        <v>391.66976520999998</v>
      </c>
      <c r="K33" s="266">
        <v>338.05113666</v>
      </c>
      <c r="L33" s="266">
        <v>77.167623007000003</v>
      </c>
      <c r="M33" s="266">
        <v>0.97948084612999997</v>
      </c>
      <c r="N33" s="266">
        <v>2.3711960246000001</v>
      </c>
      <c r="O33" s="266">
        <v>4.9511611544000003</v>
      </c>
      <c r="P33" s="266">
        <v>13.939398155999999</v>
      </c>
      <c r="Q33" s="266">
        <v>9.8707890613</v>
      </c>
      <c r="R33" s="266">
        <v>31.283185257</v>
      </c>
      <c r="S33" s="266">
        <v>220.44138674999999</v>
      </c>
      <c r="T33" s="266">
        <v>300.12136095</v>
      </c>
      <c r="U33" s="266">
        <v>428.55958256999998</v>
      </c>
      <c r="V33" s="266">
        <v>408.33434504000002</v>
      </c>
      <c r="W33" s="266">
        <v>382.10964388999997</v>
      </c>
      <c r="X33" s="266">
        <v>80.441541591000004</v>
      </c>
      <c r="Y33" s="266">
        <v>0.82371549780999997</v>
      </c>
      <c r="Z33" s="266">
        <v>5.5001704277999997</v>
      </c>
      <c r="AA33" s="266">
        <v>12.880770447</v>
      </c>
      <c r="AB33" s="266">
        <v>4.3147060768000003</v>
      </c>
      <c r="AC33" s="266">
        <v>55.613771843999999</v>
      </c>
      <c r="AD33" s="266">
        <v>20.437772804000002</v>
      </c>
      <c r="AE33" s="266">
        <v>106.13695611</v>
      </c>
      <c r="AF33" s="266">
        <v>296.22048281000002</v>
      </c>
      <c r="AG33" s="266">
        <v>462.64265599999999</v>
      </c>
      <c r="AH33" s="266">
        <v>388.59966000999998</v>
      </c>
      <c r="AI33" s="266">
        <v>209.57598331</v>
      </c>
      <c r="AJ33" s="266">
        <v>66.463623921999996</v>
      </c>
      <c r="AK33" s="266">
        <v>12.565336722</v>
      </c>
      <c r="AL33" s="266">
        <v>0.97317669307999999</v>
      </c>
      <c r="AM33" s="266">
        <v>5.4885900479999998</v>
      </c>
      <c r="AN33" s="266">
        <v>1.0796458595</v>
      </c>
      <c r="AO33" s="266">
        <v>33.814593498000001</v>
      </c>
      <c r="AP33" s="266">
        <v>18.275215948</v>
      </c>
      <c r="AQ33" s="266">
        <v>109.94368976</v>
      </c>
      <c r="AR33" s="266">
        <v>307.42742444999999</v>
      </c>
      <c r="AS33" s="266">
        <v>398.48529831000002</v>
      </c>
      <c r="AT33" s="266">
        <v>411.18253262000002</v>
      </c>
      <c r="AU33" s="266">
        <v>207.14578560999999</v>
      </c>
      <c r="AV33" s="266">
        <v>99.263202762000006</v>
      </c>
      <c r="AW33" s="266">
        <v>2.0918356117000001</v>
      </c>
      <c r="AX33" s="266">
        <v>25.443731695</v>
      </c>
      <c r="AY33" s="266">
        <v>2.9097058270999998</v>
      </c>
      <c r="AZ33" s="266">
        <v>3.2755375131000002</v>
      </c>
      <c r="BA33" s="266">
        <v>4.6093396750000002</v>
      </c>
      <c r="BB33" s="309">
        <v>39.665659910999999</v>
      </c>
      <c r="BC33" s="309">
        <v>164.53953587999999</v>
      </c>
      <c r="BD33" s="309">
        <v>323.25666258000001</v>
      </c>
      <c r="BE33" s="309">
        <v>428.88458732999999</v>
      </c>
      <c r="BF33" s="309">
        <v>407.38407749999999</v>
      </c>
      <c r="BG33" s="309">
        <v>219.59558781999999</v>
      </c>
      <c r="BH33" s="309">
        <v>55.099492505999997</v>
      </c>
      <c r="BI33" s="309">
        <v>7.5110209326000001</v>
      </c>
      <c r="BJ33" s="309">
        <v>2.6016529628999998</v>
      </c>
      <c r="BK33" s="309">
        <v>5.5955852398000001</v>
      </c>
      <c r="BL33" s="309">
        <v>3.9278019247999998</v>
      </c>
      <c r="BM33" s="309">
        <v>18.916845473999999</v>
      </c>
      <c r="BN33" s="309">
        <v>35.360878734000003</v>
      </c>
      <c r="BO33" s="309">
        <v>155.37546674999999</v>
      </c>
      <c r="BP33" s="309">
        <v>314.99724866999998</v>
      </c>
      <c r="BQ33" s="309">
        <v>428.79581965</v>
      </c>
      <c r="BR33" s="309">
        <v>407.28404160999997</v>
      </c>
      <c r="BS33" s="309">
        <v>219.47970039</v>
      </c>
      <c r="BT33" s="309">
        <v>55.044516043999998</v>
      </c>
      <c r="BU33" s="309">
        <v>7.4987163095999998</v>
      </c>
      <c r="BV33" s="309">
        <v>2.5952198305</v>
      </c>
    </row>
    <row r="34" spans="1:74" ht="11.15" customHeight="1" x14ac:dyDescent="0.25">
      <c r="A34" s="9" t="s">
        <v>42</v>
      </c>
      <c r="B34" s="206" t="s">
        <v>437</v>
      </c>
      <c r="C34" s="266">
        <v>4.4853242211</v>
      </c>
      <c r="D34" s="266">
        <v>33.425811778000003</v>
      </c>
      <c r="E34" s="266">
        <v>87.326390416999999</v>
      </c>
      <c r="F34" s="266">
        <v>57.92372769</v>
      </c>
      <c r="G34" s="266">
        <v>395.42945164000002</v>
      </c>
      <c r="H34" s="266">
        <v>550.00033682000003</v>
      </c>
      <c r="I34" s="266">
        <v>607.46747045999996</v>
      </c>
      <c r="J34" s="266">
        <v>564.65567608000003</v>
      </c>
      <c r="K34" s="266">
        <v>391.77002742000002</v>
      </c>
      <c r="L34" s="266">
        <v>142.32869782</v>
      </c>
      <c r="M34" s="266">
        <v>12.649317499</v>
      </c>
      <c r="N34" s="266">
        <v>8.9735033404000006</v>
      </c>
      <c r="O34" s="266">
        <v>11.920186997</v>
      </c>
      <c r="P34" s="266">
        <v>24.357305926999999</v>
      </c>
      <c r="Q34" s="266">
        <v>36.101486231999999</v>
      </c>
      <c r="R34" s="266">
        <v>90.986119196999994</v>
      </c>
      <c r="S34" s="266">
        <v>291.23122244000001</v>
      </c>
      <c r="T34" s="266">
        <v>439.00594476999999</v>
      </c>
      <c r="U34" s="266">
        <v>548.55818934000001</v>
      </c>
      <c r="V34" s="266">
        <v>624.56185287999995</v>
      </c>
      <c r="W34" s="266">
        <v>523.48977014000002</v>
      </c>
      <c r="X34" s="266">
        <v>139.22978348999999</v>
      </c>
      <c r="Y34" s="266">
        <v>15.774359724</v>
      </c>
      <c r="Z34" s="266">
        <v>13.194136838</v>
      </c>
      <c r="AA34" s="266">
        <v>28.687615713</v>
      </c>
      <c r="AB34" s="266">
        <v>12.863089701</v>
      </c>
      <c r="AC34" s="266">
        <v>132.34520334000001</v>
      </c>
      <c r="AD34" s="266">
        <v>105.74689518</v>
      </c>
      <c r="AE34" s="266">
        <v>279.31975758999999</v>
      </c>
      <c r="AF34" s="266">
        <v>456.91185180000002</v>
      </c>
      <c r="AG34" s="266">
        <v>602.97939379000002</v>
      </c>
      <c r="AH34" s="266">
        <v>578.19590453000001</v>
      </c>
      <c r="AI34" s="266">
        <v>325.95751225999999</v>
      </c>
      <c r="AJ34" s="266">
        <v>132.99128517</v>
      </c>
      <c r="AK34" s="266">
        <v>70.762284072</v>
      </c>
      <c r="AL34" s="266">
        <v>8.1821172470000008</v>
      </c>
      <c r="AM34" s="266">
        <v>15.116861764999999</v>
      </c>
      <c r="AN34" s="266">
        <v>4.3730089542000004</v>
      </c>
      <c r="AO34" s="266">
        <v>70.358953575000001</v>
      </c>
      <c r="AP34" s="266">
        <v>85.198091405</v>
      </c>
      <c r="AQ34" s="266">
        <v>227.62273288</v>
      </c>
      <c r="AR34" s="266">
        <v>455.19830753000002</v>
      </c>
      <c r="AS34" s="266">
        <v>513.92202066000004</v>
      </c>
      <c r="AT34" s="266">
        <v>555.09894860999998</v>
      </c>
      <c r="AU34" s="266">
        <v>402.05145642000002</v>
      </c>
      <c r="AV34" s="266">
        <v>208.76042759000001</v>
      </c>
      <c r="AW34" s="266">
        <v>32.197668100000001</v>
      </c>
      <c r="AX34" s="266">
        <v>74.608277987999998</v>
      </c>
      <c r="AY34" s="266">
        <v>9.6865998099000006</v>
      </c>
      <c r="AZ34" s="266">
        <v>5.2618895426999996</v>
      </c>
      <c r="BA34" s="266">
        <v>41.515354045000002</v>
      </c>
      <c r="BB34" s="309">
        <v>136.31615590999999</v>
      </c>
      <c r="BC34" s="309">
        <v>317.04970235000002</v>
      </c>
      <c r="BD34" s="309">
        <v>478.13775694999998</v>
      </c>
      <c r="BE34" s="309">
        <v>579.54607867000004</v>
      </c>
      <c r="BF34" s="309">
        <v>575.64627535</v>
      </c>
      <c r="BG34" s="309">
        <v>375.82647429000002</v>
      </c>
      <c r="BH34" s="309">
        <v>149.90757167000001</v>
      </c>
      <c r="BI34" s="309">
        <v>40.551119116999999</v>
      </c>
      <c r="BJ34" s="309">
        <v>9.6889130230999996</v>
      </c>
      <c r="BK34" s="309">
        <v>13.745489224</v>
      </c>
      <c r="BL34" s="309">
        <v>17.103908673999999</v>
      </c>
      <c r="BM34" s="309">
        <v>52.631918767999998</v>
      </c>
      <c r="BN34" s="309">
        <v>107.31055517</v>
      </c>
      <c r="BO34" s="309">
        <v>279.56433454</v>
      </c>
      <c r="BP34" s="309">
        <v>447.63799390000003</v>
      </c>
      <c r="BQ34" s="309">
        <v>579.66462014000001</v>
      </c>
      <c r="BR34" s="309">
        <v>575.77405370999998</v>
      </c>
      <c r="BS34" s="309">
        <v>375.95944483</v>
      </c>
      <c r="BT34" s="309">
        <v>150.02346387</v>
      </c>
      <c r="BU34" s="309">
        <v>40.592930080000002</v>
      </c>
      <c r="BV34" s="309">
        <v>9.6937612449999992</v>
      </c>
    </row>
    <row r="35" spans="1:74" ht="11.15" customHeight="1" x14ac:dyDescent="0.25">
      <c r="A35" s="9" t="s">
        <v>44</v>
      </c>
      <c r="B35" s="206" t="s">
        <v>438</v>
      </c>
      <c r="C35" s="266">
        <v>4.1764991217</v>
      </c>
      <c r="D35" s="266">
        <v>2.5771440034999999</v>
      </c>
      <c r="E35" s="266">
        <v>13.634100437000001</v>
      </c>
      <c r="F35" s="266">
        <v>69.383598962999997</v>
      </c>
      <c r="G35" s="266">
        <v>134.95422488</v>
      </c>
      <c r="H35" s="266">
        <v>295.96021035000001</v>
      </c>
      <c r="I35" s="266">
        <v>412.38228072999999</v>
      </c>
      <c r="J35" s="266">
        <v>340.87026401000003</v>
      </c>
      <c r="K35" s="266">
        <v>235.27677199999999</v>
      </c>
      <c r="L35" s="266">
        <v>44.325719925000001</v>
      </c>
      <c r="M35" s="266">
        <v>4.7931201493</v>
      </c>
      <c r="N35" s="266">
        <v>0</v>
      </c>
      <c r="O35" s="266">
        <v>4.3669113156999999E-2</v>
      </c>
      <c r="P35" s="266">
        <v>0</v>
      </c>
      <c r="Q35" s="266">
        <v>10.001970528999999</v>
      </c>
      <c r="R35" s="266">
        <v>49.733823602000001</v>
      </c>
      <c r="S35" s="266">
        <v>56.003592898999997</v>
      </c>
      <c r="T35" s="266">
        <v>230.28990844</v>
      </c>
      <c r="U35" s="266">
        <v>392.08293677</v>
      </c>
      <c r="V35" s="266">
        <v>382.15007032</v>
      </c>
      <c r="W35" s="266">
        <v>204.50440599999999</v>
      </c>
      <c r="X35" s="266">
        <v>47.800670646999997</v>
      </c>
      <c r="Y35" s="266">
        <v>10.500643088</v>
      </c>
      <c r="Z35" s="266">
        <v>0</v>
      </c>
      <c r="AA35" s="266">
        <v>0</v>
      </c>
      <c r="AB35" s="266">
        <v>1.7218923973</v>
      </c>
      <c r="AC35" s="266">
        <v>8.1336034320999993</v>
      </c>
      <c r="AD35" s="266">
        <v>42.546181683</v>
      </c>
      <c r="AE35" s="266">
        <v>158.24992804999999</v>
      </c>
      <c r="AF35" s="266">
        <v>262.07611334000001</v>
      </c>
      <c r="AG35" s="266">
        <v>411.85889794000002</v>
      </c>
      <c r="AH35" s="266">
        <v>438.78784773000001</v>
      </c>
      <c r="AI35" s="266">
        <v>226.45675431000001</v>
      </c>
      <c r="AJ35" s="266">
        <v>101.02483927</v>
      </c>
      <c r="AK35" s="266">
        <v>14.556033798</v>
      </c>
      <c r="AL35" s="266">
        <v>0</v>
      </c>
      <c r="AM35" s="266">
        <v>4.3619408615000001E-2</v>
      </c>
      <c r="AN35" s="266">
        <v>2.8774335565000002</v>
      </c>
      <c r="AO35" s="266">
        <v>6.6271651040000004</v>
      </c>
      <c r="AP35" s="266">
        <v>58.403879822999997</v>
      </c>
      <c r="AQ35" s="266">
        <v>125.07961154</v>
      </c>
      <c r="AR35" s="266">
        <v>344.73046937999999</v>
      </c>
      <c r="AS35" s="266">
        <v>413.78140830000001</v>
      </c>
      <c r="AT35" s="266">
        <v>329.65792871000002</v>
      </c>
      <c r="AU35" s="266">
        <v>219.30560797999999</v>
      </c>
      <c r="AV35" s="266">
        <v>43.374090181</v>
      </c>
      <c r="AW35" s="266">
        <v>23.415093188</v>
      </c>
      <c r="AX35" s="266">
        <v>0</v>
      </c>
      <c r="AY35" s="266">
        <v>1.1538766322</v>
      </c>
      <c r="AZ35" s="266">
        <v>1.7311851883</v>
      </c>
      <c r="BA35" s="266">
        <v>9.8679238326000007</v>
      </c>
      <c r="BB35" s="309">
        <v>43.274933386999997</v>
      </c>
      <c r="BC35" s="309">
        <v>126.25856695</v>
      </c>
      <c r="BD35" s="309">
        <v>266.64712858000001</v>
      </c>
      <c r="BE35" s="309">
        <v>389.04710129</v>
      </c>
      <c r="BF35" s="309">
        <v>341.35910525999998</v>
      </c>
      <c r="BG35" s="309">
        <v>197.97166981999999</v>
      </c>
      <c r="BH35" s="309">
        <v>66.375361583</v>
      </c>
      <c r="BI35" s="309">
        <v>8.3013333452999998</v>
      </c>
      <c r="BJ35" s="309">
        <v>0.57825654316999997</v>
      </c>
      <c r="BK35" s="309">
        <v>1.0354130130999999</v>
      </c>
      <c r="BL35" s="309">
        <v>3.1406066026000001</v>
      </c>
      <c r="BM35" s="309">
        <v>12.441269313999999</v>
      </c>
      <c r="BN35" s="309">
        <v>41.025853374</v>
      </c>
      <c r="BO35" s="309">
        <v>120.79847667999999</v>
      </c>
      <c r="BP35" s="309">
        <v>251.93806029999999</v>
      </c>
      <c r="BQ35" s="309">
        <v>389.35616103000001</v>
      </c>
      <c r="BR35" s="309">
        <v>341.68809699000002</v>
      </c>
      <c r="BS35" s="309">
        <v>198.23381233000001</v>
      </c>
      <c r="BT35" s="309">
        <v>66.493678231000004</v>
      </c>
      <c r="BU35" s="309">
        <v>8.3189070189999992</v>
      </c>
      <c r="BV35" s="309">
        <v>0.57956567985999996</v>
      </c>
    </row>
    <row r="36" spans="1:74" ht="11.15" customHeight="1" x14ac:dyDescent="0.25">
      <c r="A36" s="9" t="s">
        <v>45</v>
      </c>
      <c r="B36" s="206" t="s">
        <v>439</v>
      </c>
      <c r="C36" s="266">
        <v>15.216738188000001</v>
      </c>
      <c r="D36" s="266">
        <v>7.7366040958999998</v>
      </c>
      <c r="E36" s="266">
        <v>9.0480254643000002</v>
      </c>
      <c r="F36" s="266">
        <v>24.764694234</v>
      </c>
      <c r="G36" s="266">
        <v>39.455959057000001</v>
      </c>
      <c r="H36" s="266">
        <v>117.69564269</v>
      </c>
      <c r="I36" s="266">
        <v>320.48794449000002</v>
      </c>
      <c r="J36" s="266">
        <v>256.72470743000002</v>
      </c>
      <c r="K36" s="266">
        <v>141.97728584000001</v>
      </c>
      <c r="L36" s="266">
        <v>46.114574138999998</v>
      </c>
      <c r="M36" s="266">
        <v>16.129023646</v>
      </c>
      <c r="N36" s="266">
        <v>9.5618314541</v>
      </c>
      <c r="O36" s="266">
        <v>8.4961540535999998</v>
      </c>
      <c r="P36" s="266">
        <v>5.6347136483</v>
      </c>
      <c r="Q36" s="266">
        <v>8.4387160148000007</v>
      </c>
      <c r="R36" s="266">
        <v>26.001505766000001</v>
      </c>
      <c r="S36" s="266">
        <v>23.872489044000002</v>
      </c>
      <c r="T36" s="266">
        <v>115.935894</v>
      </c>
      <c r="U36" s="266">
        <v>209.62196723</v>
      </c>
      <c r="V36" s="266">
        <v>246.25451645000001</v>
      </c>
      <c r="W36" s="266">
        <v>131.83299514999999</v>
      </c>
      <c r="X36" s="266">
        <v>40.629383116</v>
      </c>
      <c r="Y36" s="266">
        <v>16.281730209999999</v>
      </c>
      <c r="Z36" s="266">
        <v>10.309317663</v>
      </c>
      <c r="AA36" s="266">
        <v>9.0603991744000005</v>
      </c>
      <c r="AB36" s="266">
        <v>7.7553170938999996</v>
      </c>
      <c r="AC36" s="266">
        <v>8.2392934787000005</v>
      </c>
      <c r="AD36" s="266">
        <v>19.213886970000001</v>
      </c>
      <c r="AE36" s="266">
        <v>66.440680086</v>
      </c>
      <c r="AF36" s="266">
        <v>111.3952367</v>
      </c>
      <c r="AG36" s="266">
        <v>213.40285374999999</v>
      </c>
      <c r="AH36" s="266">
        <v>294.97349208000003</v>
      </c>
      <c r="AI36" s="266">
        <v>214.05456716</v>
      </c>
      <c r="AJ36" s="266">
        <v>101.1482414</v>
      </c>
      <c r="AK36" s="266">
        <v>15.487508836</v>
      </c>
      <c r="AL36" s="266">
        <v>10.187550359999999</v>
      </c>
      <c r="AM36" s="266">
        <v>9.5405347434000003</v>
      </c>
      <c r="AN36" s="266">
        <v>7.0531717936999998</v>
      </c>
      <c r="AO36" s="266">
        <v>7.5379271382999997</v>
      </c>
      <c r="AP36" s="266">
        <v>23.556113850999999</v>
      </c>
      <c r="AQ36" s="266">
        <v>51.525518325999997</v>
      </c>
      <c r="AR36" s="266">
        <v>173.52962224000001</v>
      </c>
      <c r="AS36" s="266">
        <v>291.46894269000001</v>
      </c>
      <c r="AT36" s="266">
        <v>248.19552956000001</v>
      </c>
      <c r="AU36" s="266">
        <v>156.10309583</v>
      </c>
      <c r="AV36" s="266">
        <v>26.845976858</v>
      </c>
      <c r="AW36" s="266">
        <v>23.020764263</v>
      </c>
      <c r="AX36" s="266">
        <v>8.1639280833000001</v>
      </c>
      <c r="AY36" s="266">
        <v>9.3941736288000008</v>
      </c>
      <c r="AZ36" s="266">
        <v>7.4322777548000003</v>
      </c>
      <c r="BA36" s="266">
        <v>8.9315972103999997</v>
      </c>
      <c r="BB36" s="309">
        <v>18.104623484000001</v>
      </c>
      <c r="BC36" s="309">
        <v>44.098064829000002</v>
      </c>
      <c r="BD36" s="309">
        <v>99.800484539999999</v>
      </c>
      <c r="BE36" s="309">
        <v>214.20848275</v>
      </c>
      <c r="BF36" s="309">
        <v>215.23258041</v>
      </c>
      <c r="BG36" s="309">
        <v>134.57414825999999</v>
      </c>
      <c r="BH36" s="309">
        <v>39.207629846000003</v>
      </c>
      <c r="BI36" s="309">
        <v>12.359144422</v>
      </c>
      <c r="BJ36" s="309">
        <v>8.3033134578999999</v>
      </c>
      <c r="BK36" s="309">
        <v>8.5344084307999992</v>
      </c>
      <c r="BL36" s="309">
        <v>7.5023020227000004</v>
      </c>
      <c r="BM36" s="309">
        <v>11.099940408</v>
      </c>
      <c r="BN36" s="309">
        <v>18.058393403</v>
      </c>
      <c r="BO36" s="309">
        <v>44.889896659999998</v>
      </c>
      <c r="BP36" s="309">
        <v>100.44460864</v>
      </c>
      <c r="BQ36" s="309">
        <v>213.9737054</v>
      </c>
      <c r="BR36" s="309">
        <v>214.99898250999999</v>
      </c>
      <c r="BS36" s="309">
        <v>134.38512592000001</v>
      </c>
      <c r="BT36" s="309">
        <v>39.131416250999997</v>
      </c>
      <c r="BU36" s="309">
        <v>12.325542358</v>
      </c>
      <c r="BV36" s="309">
        <v>8.2777258645000007</v>
      </c>
    </row>
    <row r="37" spans="1:74" ht="11.15" customHeight="1" x14ac:dyDescent="0.25">
      <c r="A37" s="9" t="s">
        <v>567</v>
      </c>
      <c r="B37" s="206" t="s">
        <v>467</v>
      </c>
      <c r="C37" s="266">
        <v>7.4961456951000001</v>
      </c>
      <c r="D37" s="266">
        <v>22.753325462999999</v>
      </c>
      <c r="E37" s="266">
        <v>20.977489721000001</v>
      </c>
      <c r="F37" s="266">
        <v>32.348679269000002</v>
      </c>
      <c r="G37" s="266">
        <v>173.4582498</v>
      </c>
      <c r="H37" s="266">
        <v>268.76992404999999</v>
      </c>
      <c r="I37" s="266">
        <v>375.13392470000002</v>
      </c>
      <c r="J37" s="266">
        <v>350.29853157000002</v>
      </c>
      <c r="K37" s="266">
        <v>230.03030709999999</v>
      </c>
      <c r="L37" s="266">
        <v>68.959078864999995</v>
      </c>
      <c r="M37" s="266">
        <v>17.662973363999999</v>
      </c>
      <c r="N37" s="266">
        <v>10.641427438999999</v>
      </c>
      <c r="O37" s="266">
        <v>8.9648960169999992</v>
      </c>
      <c r="P37" s="266">
        <v>17.942291274999999</v>
      </c>
      <c r="Q37" s="266">
        <v>18.235214188</v>
      </c>
      <c r="R37" s="266">
        <v>41.573089688000003</v>
      </c>
      <c r="S37" s="266">
        <v>128.57937989999999</v>
      </c>
      <c r="T37" s="266">
        <v>226.00017907</v>
      </c>
      <c r="U37" s="266">
        <v>372.39535433999998</v>
      </c>
      <c r="V37" s="266">
        <v>334.98275599999999</v>
      </c>
      <c r="W37" s="266">
        <v>241.57435902</v>
      </c>
      <c r="X37" s="266">
        <v>74.600894866999994</v>
      </c>
      <c r="Y37" s="266">
        <v>15.969872076</v>
      </c>
      <c r="Z37" s="266">
        <v>13.696916129</v>
      </c>
      <c r="AA37" s="266">
        <v>15.125548509</v>
      </c>
      <c r="AB37" s="266">
        <v>12.422784968</v>
      </c>
      <c r="AC37" s="266">
        <v>42.474304433</v>
      </c>
      <c r="AD37" s="266">
        <v>42.347858189</v>
      </c>
      <c r="AE37" s="266">
        <v>105.08832404</v>
      </c>
      <c r="AF37" s="266">
        <v>246.08638837000001</v>
      </c>
      <c r="AG37" s="266">
        <v>397.00141890999998</v>
      </c>
      <c r="AH37" s="266">
        <v>355.92674697000001</v>
      </c>
      <c r="AI37" s="266">
        <v>180.2752543</v>
      </c>
      <c r="AJ37" s="266">
        <v>82.057159463000005</v>
      </c>
      <c r="AK37" s="266">
        <v>31.800515035</v>
      </c>
      <c r="AL37" s="266">
        <v>6.9458995190000001</v>
      </c>
      <c r="AM37" s="266">
        <v>9.7138237472999993</v>
      </c>
      <c r="AN37" s="266">
        <v>11.898117977</v>
      </c>
      <c r="AO37" s="266">
        <v>27.582300059000001</v>
      </c>
      <c r="AP37" s="266">
        <v>36.173772573000001</v>
      </c>
      <c r="AQ37" s="266">
        <v>100.55784638999999</v>
      </c>
      <c r="AR37" s="266">
        <v>273.16313785</v>
      </c>
      <c r="AS37" s="266">
        <v>345.21824197000001</v>
      </c>
      <c r="AT37" s="266">
        <v>356.16768184</v>
      </c>
      <c r="AU37" s="266">
        <v>199.07964548999999</v>
      </c>
      <c r="AV37" s="266">
        <v>83.944968123999999</v>
      </c>
      <c r="AW37" s="266">
        <v>17.859263575</v>
      </c>
      <c r="AX37" s="266">
        <v>25.712279221999999</v>
      </c>
      <c r="AY37" s="266">
        <v>8.6350150456999994</v>
      </c>
      <c r="AZ37" s="266">
        <v>11.395264809</v>
      </c>
      <c r="BA37" s="266">
        <v>22.478212339999999</v>
      </c>
      <c r="BB37" s="309">
        <v>43.648066855000003</v>
      </c>
      <c r="BC37" s="309">
        <v>125.14815471999999</v>
      </c>
      <c r="BD37" s="309">
        <v>243.51907808999999</v>
      </c>
      <c r="BE37" s="309">
        <v>353.59256672999999</v>
      </c>
      <c r="BF37" s="309">
        <v>328.71204915999999</v>
      </c>
      <c r="BG37" s="309">
        <v>178.21504576999999</v>
      </c>
      <c r="BH37" s="309">
        <v>63.411173298000001</v>
      </c>
      <c r="BI37" s="309">
        <v>20.530603595999999</v>
      </c>
      <c r="BJ37" s="309">
        <v>10.128530764000001</v>
      </c>
      <c r="BK37" s="309">
        <v>10.219015595</v>
      </c>
      <c r="BL37" s="309">
        <v>11.014916078000001</v>
      </c>
      <c r="BM37" s="309">
        <v>22.162988485</v>
      </c>
      <c r="BN37" s="309">
        <v>39.228311253999998</v>
      </c>
      <c r="BO37" s="309">
        <v>119.02844463</v>
      </c>
      <c r="BP37" s="309">
        <v>237.0509064</v>
      </c>
      <c r="BQ37" s="309">
        <v>354.04601322000002</v>
      </c>
      <c r="BR37" s="309">
        <v>329.17796048999998</v>
      </c>
      <c r="BS37" s="309">
        <v>178.6686962</v>
      </c>
      <c r="BT37" s="309">
        <v>63.689801248000002</v>
      </c>
      <c r="BU37" s="309">
        <v>20.639865165</v>
      </c>
      <c r="BV37" s="309">
        <v>10.179776089000001</v>
      </c>
    </row>
    <row r="38" spans="1:74" ht="11.15" customHeight="1" x14ac:dyDescent="0.25">
      <c r="A38" s="9"/>
      <c r="B38" s="190" t="s">
        <v>158</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310"/>
      <c r="BC38" s="310"/>
      <c r="BD38" s="310"/>
      <c r="BE38" s="310"/>
      <c r="BF38" s="310"/>
      <c r="BG38" s="310"/>
      <c r="BH38" s="310"/>
      <c r="BI38" s="310"/>
      <c r="BJ38" s="310"/>
      <c r="BK38" s="310"/>
      <c r="BL38" s="310"/>
      <c r="BM38" s="310"/>
      <c r="BN38" s="310"/>
      <c r="BO38" s="310"/>
      <c r="BP38" s="310"/>
      <c r="BQ38" s="310"/>
      <c r="BR38" s="310"/>
      <c r="BS38" s="310"/>
      <c r="BT38" s="310"/>
      <c r="BU38" s="310"/>
      <c r="BV38" s="310"/>
    </row>
    <row r="39" spans="1:74" ht="11.15" customHeight="1" x14ac:dyDescent="0.25">
      <c r="A39" s="9" t="s">
        <v>145</v>
      </c>
      <c r="B39" s="206" t="s">
        <v>432</v>
      </c>
      <c r="C39" s="249">
        <v>0</v>
      </c>
      <c r="D39" s="249">
        <v>0</v>
      </c>
      <c r="E39" s="249">
        <v>0</v>
      </c>
      <c r="F39" s="249">
        <v>0</v>
      </c>
      <c r="G39" s="249">
        <v>11.512399017</v>
      </c>
      <c r="H39" s="249">
        <v>69.350690904999993</v>
      </c>
      <c r="I39" s="249">
        <v>222.40288851</v>
      </c>
      <c r="J39" s="249">
        <v>165.71853002</v>
      </c>
      <c r="K39" s="249">
        <v>45.133226301000001</v>
      </c>
      <c r="L39" s="249">
        <v>1.1642532468</v>
      </c>
      <c r="M39" s="249">
        <v>0</v>
      </c>
      <c r="N39" s="249">
        <v>0</v>
      </c>
      <c r="O39" s="249">
        <v>0</v>
      </c>
      <c r="P39" s="249">
        <v>0</v>
      </c>
      <c r="Q39" s="249">
        <v>0</v>
      </c>
      <c r="R39" s="249">
        <v>0</v>
      </c>
      <c r="S39" s="249">
        <v>14.032664234</v>
      </c>
      <c r="T39" s="249">
        <v>65.188146007</v>
      </c>
      <c r="U39" s="249">
        <v>224.75524544999999</v>
      </c>
      <c r="V39" s="249">
        <v>182.03135305000001</v>
      </c>
      <c r="W39" s="249">
        <v>48.636846796999997</v>
      </c>
      <c r="X39" s="249">
        <v>1.1642532468</v>
      </c>
      <c r="Y39" s="249">
        <v>0</v>
      </c>
      <c r="Z39" s="249">
        <v>0</v>
      </c>
      <c r="AA39" s="249">
        <v>0</v>
      </c>
      <c r="AB39" s="249">
        <v>0</v>
      </c>
      <c r="AC39" s="249">
        <v>0</v>
      </c>
      <c r="AD39" s="249">
        <v>0</v>
      </c>
      <c r="AE39" s="249">
        <v>13.838665269</v>
      </c>
      <c r="AF39" s="249">
        <v>68.756218704999995</v>
      </c>
      <c r="AG39" s="249">
        <v>241.37079055999999</v>
      </c>
      <c r="AH39" s="249">
        <v>178.96077518999999</v>
      </c>
      <c r="AI39" s="249">
        <v>50.282051275000001</v>
      </c>
      <c r="AJ39" s="249">
        <v>1.1642532468</v>
      </c>
      <c r="AK39" s="249">
        <v>0</v>
      </c>
      <c r="AL39" s="249">
        <v>0</v>
      </c>
      <c r="AM39" s="249">
        <v>0</v>
      </c>
      <c r="AN39" s="249">
        <v>0</v>
      </c>
      <c r="AO39" s="249">
        <v>0</v>
      </c>
      <c r="AP39" s="249">
        <v>0</v>
      </c>
      <c r="AQ39" s="249">
        <v>12.127852646999999</v>
      </c>
      <c r="AR39" s="249">
        <v>68.356398952999996</v>
      </c>
      <c r="AS39" s="249">
        <v>242.32272778999999</v>
      </c>
      <c r="AT39" s="249">
        <v>183.35624813000001</v>
      </c>
      <c r="AU39" s="249">
        <v>48.041316639999998</v>
      </c>
      <c r="AV39" s="249">
        <v>1.1642532468</v>
      </c>
      <c r="AW39" s="249">
        <v>0</v>
      </c>
      <c r="AX39" s="249">
        <v>0</v>
      </c>
      <c r="AY39" s="249">
        <v>0</v>
      </c>
      <c r="AZ39" s="249">
        <v>0</v>
      </c>
      <c r="BA39" s="249">
        <v>0</v>
      </c>
      <c r="BB39" s="312">
        <v>0</v>
      </c>
      <c r="BC39" s="312">
        <v>11.73964</v>
      </c>
      <c r="BD39" s="312">
        <v>75.57526</v>
      </c>
      <c r="BE39" s="312">
        <v>233.39490000000001</v>
      </c>
      <c r="BF39" s="312">
        <v>190.15039999999999</v>
      </c>
      <c r="BG39" s="312">
        <v>47.719720000000002</v>
      </c>
      <c r="BH39" s="312">
        <v>1.813771</v>
      </c>
      <c r="BI39" s="312">
        <v>0</v>
      </c>
      <c r="BJ39" s="312">
        <v>0</v>
      </c>
      <c r="BK39" s="312">
        <v>0</v>
      </c>
      <c r="BL39" s="312">
        <v>0</v>
      </c>
      <c r="BM39" s="312">
        <v>0</v>
      </c>
      <c r="BN39" s="312">
        <v>0</v>
      </c>
      <c r="BO39" s="312">
        <v>10.420809999999999</v>
      </c>
      <c r="BP39" s="312">
        <v>77.382019999999997</v>
      </c>
      <c r="BQ39" s="312">
        <v>229.71209999999999</v>
      </c>
      <c r="BR39" s="312">
        <v>187.00790000000001</v>
      </c>
      <c r="BS39" s="312">
        <v>48.374160000000003</v>
      </c>
      <c r="BT39" s="312">
        <v>1.9814940000000001</v>
      </c>
      <c r="BU39" s="312">
        <v>0</v>
      </c>
      <c r="BV39" s="312">
        <v>0</v>
      </c>
    </row>
    <row r="40" spans="1:74" ht="11.15" customHeight="1" x14ac:dyDescent="0.25">
      <c r="A40" s="9" t="s">
        <v>146</v>
      </c>
      <c r="B40" s="206" t="s">
        <v>465</v>
      </c>
      <c r="C40" s="249">
        <v>0</v>
      </c>
      <c r="D40" s="249">
        <v>0</v>
      </c>
      <c r="E40" s="249">
        <v>0.19748724655</v>
      </c>
      <c r="F40" s="249">
        <v>0.26104390335</v>
      </c>
      <c r="G40" s="249">
        <v>32.888512949999999</v>
      </c>
      <c r="H40" s="249">
        <v>132.66370696000001</v>
      </c>
      <c r="I40" s="249">
        <v>278.62022880000001</v>
      </c>
      <c r="J40" s="249">
        <v>208.62086239999999</v>
      </c>
      <c r="K40" s="249">
        <v>79.246961377999995</v>
      </c>
      <c r="L40" s="249">
        <v>5.1279902163999997</v>
      </c>
      <c r="M40" s="249">
        <v>0</v>
      </c>
      <c r="N40" s="249">
        <v>8.6426902882000001E-2</v>
      </c>
      <c r="O40" s="249">
        <v>0</v>
      </c>
      <c r="P40" s="249">
        <v>0</v>
      </c>
      <c r="Q40" s="249">
        <v>0.19748724655</v>
      </c>
      <c r="R40" s="249">
        <v>0.26104390335</v>
      </c>
      <c r="S40" s="249">
        <v>38.809730066999997</v>
      </c>
      <c r="T40" s="249">
        <v>126.14402173000001</v>
      </c>
      <c r="U40" s="249">
        <v>280.53986971</v>
      </c>
      <c r="V40" s="249">
        <v>223.86921373999999</v>
      </c>
      <c r="W40" s="249">
        <v>84.259044469000003</v>
      </c>
      <c r="X40" s="249">
        <v>5.4335267250000001</v>
      </c>
      <c r="Y40" s="249">
        <v>0</v>
      </c>
      <c r="Z40" s="249">
        <v>8.6426902882000001E-2</v>
      </c>
      <c r="AA40" s="249">
        <v>0</v>
      </c>
      <c r="AB40" s="249">
        <v>0</v>
      </c>
      <c r="AC40" s="249">
        <v>0.19748724655</v>
      </c>
      <c r="AD40" s="249">
        <v>0.30464668276000001</v>
      </c>
      <c r="AE40" s="249">
        <v>39.827682981000002</v>
      </c>
      <c r="AF40" s="249">
        <v>130.04993537999999</v>
      </c>
      <c r="AG40" s="249">
        <v>297.67854817</v>
      </c>
      <c r="AH40" s="249">
        <v>221.95831845999999</v>
      </c>
      <c r="AI40" s="249">
        <v>89.274880568</v>
      </c>
      <c r="AJ40" s="249">
        <v>6.1621439124000004</v>
      </c>
      <c r="AK40" s="249">
        <v>0</v>
      </c>
      <c r="AL40" s="249">
        <v>8.6426902882000001E-2</v>
      </c>
      <c r="AM40" s="249">
        <v>0</v>
      </c>
      <c r="AN40" s="249">
        <v>0</v>
      </c>
      <c r="AO40" s="249">
        <v>0.19748724655</v>
      </c>
      <c r="AP40" s="249">
        <v>0.26161975773000001</v>
      </c>
      <c r="AQ40" s="249">
        <v>36.545301856999998</v>
      </c>
      <c r="AR40" s="249">
        <v>125.85321352</v>
      </c>
      <c r="AS40" s="249">
        <v>300.01121366000001</v>
      </c>
      <c r="AT40" s="249">
        <v>223.84074061000001</v>
      </c>
      <c r="AU40" s="249">
        <v>85.971422472</v>
      </c>
      <c r="AV40" s="249">
        <v>6.2854056598000003</v>
      </c>
      <c r="AW40" s="249">
        <v>0</v>
      </c>
      <c r="AX40" s="249">
        <v>8.6426902882000001E-2</v>
      </c>
      <c r="AY40" s="249">
        <v>0</v>
      </c>
      <c r="AZ40" s="249">
        <v>0</v>
      </c>
      <c r="BA40" s="249">
        <v>0.19748724655</v>
      </c>
      <c r="BB40" s="312">
        <v>0.26161980000000001</v>
      </c>
      <c r="BC40" s="312">
        <v>34.186390000000003</v>
      </c>
      <c r="BD40" s="312">
        <v>127.4759</v>
      </c>
      <c r="BE40" s="312">
        <v>291.01319999999998</v>
      </c>
      <c r="BF40" s="312">
        <v>231.1678</v>
      </c>
      <c r="BG40" s="312">
        <v>86.031180000000006</v>
      </c>
      <c r="BH40" s="312">
        <v>8.3906109999999998</v>
      </c>
      <c r="BI40" s="312">
        <v>0</v>
      </c>
      <c r="BJ40" s="312">
        <v>8.6426900000000001E-2</v>
      </c>
      <c r="BK40" s="312">
        <v>0</v>
      </c>
      <c r="BL40" s="312">
        <v>0</v>
      </c>
      <c r="BM40" s="312">
        <v>0</v>
      </c>
      <c r="BN40" s="312">
        <v>0.26161980000000001</v>
      </c>
      <c r="BO40" s="312">
        <v>30.342110000000002</v>
      </c>
      <c r="BP40" s="312">
        <v>128.76840000000001</v>
      </c>
      <c r="BQ40" s="312">
        <v>284.11919999999998</v>
      </c>
      <c r="BR40" s="312">
        <v>230.14279999999999</v>
      </c>
      <c r="BS40" s="312">
        <v>86.451390000000004</v>
      </c>
      <c r="BT40" s="312">
        <v>8.3564729999999994</v>
      </c>
      <c r="BU40" s="312">
        <v>0</v>
      </c>
      <c r="BV40" s="312">
        <v>8.6426900000000001E-2</v>
      </c>
    </row>
    <row r="41" spans="1:74" ht="11.15" customHeight="1" x14ac:dyDescent="0.25">
      <c r="A41" s="9" t="s">
        <v>147</v>
      </c>
      <c r="B41" s="206" t="s">
        <v>433</v>
      </c>
      <c r="C41" s="249">
        <v>0</v>
      </c>
      <c r="D41" s="249">
        <v>0</v>
      </c>
      <c r="E41" s="249">
        <v>2.8139465361</v>
      </c>
      <c r="F41" s="249">
        <v>2.0232428233999999</v>
      </c>
      <c r="G41" s="249">
        <v>58.712183852999999</v>
      </c>
      <c r="H41" s="249">
        <v>167.50152073000001</v>
      </c>
      <c r="I41" s="249">
        <v>251.66789032</v>
      </c>
      <c r="J41" s="249">
        <v>203.68161185</v>
      </c>
      <c r="K41" s="249">
        <v>77.378149249000003</v>
      </c>
      <c r="L41" s="249">
        <v>6.6282385995000004</v>
      </c>
      <c r="M41" s="249">
        <v>0</v>
      </c>
      <c r="N41" s="249">
        <v>0.15500339077</v>
      </c>
      <c r="O41" s="249">
        <v>0</v>
      </c>
      <c r="P41" s="249">
        <v>0</v>
      </c>
      <c r="Q41" s="249">
        <v>2.8139465361</v>
      </c>
      <c r="R41" s="249">
        <v>2.0093640707999998</v>
      </c>
      <c r="S41" s="249">
        <v>70.543087417999999</v>
      </c>
      <c r="T41" s="249">
        <v>169.25732601999999</v>
      </c>
      <c r="U41" s="249">
        <v>254.7595302</v>
      </c>
      <c r="V41" s="249">
        <v>211.86367129000001</v>
      </c>
      <c r="W41" s="249">
        <v>81.271179971999999</v>
      </c>
      <c r="X41" s="249">
        <v>6.7998582484999996</v>
      </c>
      <c r="Y41" s="249">
        <v>0</v>
      </c>
      <c r="Z41" s="249">
        <v>0.15500339077</v>
      </c>
      <c r="AA41" s="249">
        <v>0</v>
      </c>
      <c r="AB41" s="249">
        <v>0</v>
      </c>
      <c r="AC41" s="249">
        <v>2.7060307470999998</v>
      </c>
      <c r="AD41" s="249">
        <v>2.0484109285000001</v>
      </c>
      <c r="AE41" s="249">
        <v>70.485168181999995</v>
      </c>
      <c r="AF41" s="249">
        <v>167.85632418</v>
      </c>
      <c r="AG41" s="249">
        <v>274.77475132000001</v>
      </c>
      <c r="AH41" s="249">
        <v>215.16757898</v>
      </c>
      <c r="AI41" s="249">
        <v>88.585560810999993</v>
      </c>
      <c r="AJ41" s="249">
        <v>7.4652138867</v>
      </c>
      <c r="AK41" s="249">
        <v>0</v>
      </c>
      <c r="AL41" s="249">
        <v>0.15500339077</v>
      </c>
      <c r="AM41" s="249">
        <v>0</v>
      </c>
      <c r="AN41" s="249">
        <v>0</v>
      </c>
      <c r="AO41" s="249">
        <v>2.8648792959999998</v>
      </c>
      <c r="AP41" s="249">
        <v>1.2183132167999999</v>
      </c>
      <c r="AQ41" s="249">
        <v>66.414803031999995</v>
      </c>
      <c r="AR41" s="249">
        <v>166.52372346999999</v>
      </c>
      <c r="AS41" s="249">
        <v>276.91761152999999</v>
      </c>
      <c r="AT41" s="249">
        <v>208.20633376000001</v>
      </c>
      <c r="AU41" s="249">
        <v>86.946549578000003</v>
      </c>
      <c r="AV41" s="249">
        <v>6.7931536057999997</v>
      </c>
      <c r="AW41" s="249">
        <v>0</v>
      </c>
      <c r="AX41" s="249">
        <v>0.15500339077</v>
      </c>
      <c r="AY41" s="249">
        <v>0</v>
      </c>
      <c r="AZ41" s="249">
        <v>0</v>
      </c>
      <c r="BA41" s="249">
        <v>3.0401490357999998</v>
      </c>
      <c r="BB41" s="312">
        <v>1.1121890000000001</v>
      </c>
      <c r="BC41" s="312">
        <v>65.047389999999993</v>
      </c>
      <c r="BD41" s="312">
        <v>171.38290000000001</v>
      </c>
      <c r="BE41" s="312">
        <v>263.16739999999999</v>
      </c>
      <c r="BF41" s="312">
        <v>214.71459999999999</v>
      </c>
      <c r="BG41" s="312">
        <v>93.199299999999994</v>
      </c>
      <c r="BH41" s="312">
        <v>9.2746460000000006</v>
      </c>
      <c r="BI41" s="312">
        <v>0</v>
      </c>
      <c r="BJ41" s="312">
        <v>0.21066869999999999</v>
      </c>
      <c r="BK41" s="312">
        <v>0</v>
      </c>
      <c r="BL41" s="312">
        <v>0</v>
      </c>
      <c r="BM41" s="312">
        <v>0.82008380000000003</v>
      </c>
      <c r="BN41" s="312">
        <v>1.2569809999999999</v>
      </c>
      <c r="BO41" s="312">
        <v>59.996540000000003</v>
      </c>
      <c r="BP41" s="312">
        <v>169.7148</v>
      </c>
      <c r="BQ41" s="312">
        <v>248.2756</v>
      </c>
      <c r="BR41" s="312">
        <v>216.7303</v>
      </c>
      <c r="BS41" s="312">
        <v>95.340320000000006</v>
      </c>
      <c r="BT41" s="312">
        <v>9.8065060000000006</v>
      </c>
      <c r="BU41" s="312">
        <v>0</v>
      </c>
      <c r="BV41" s="312">
        <v>0.21066869999999999</v>
      </c>
    </row>
    <row r="42" spans="1:74" ht="11.15" customHeight="1" x14ac:dyDescent="0.25">
      <c r="A42" s="9" t="s">
        <v>148</v>
      </c>
      <c r="B42" s="206" t="s">
        <v>434</v>
      </c>
      <c r="C42" s="249">
        <v>0</v>
      </c>
      <c r="D42" s="249">
        <v>0.30389143184</v>
      </c>
      <c r="E42" s="249">
        <v>6.4383458415000003</v>
      </c>
      <c r="F42" s="249">
        <v>7.1661697790999996</v>
      </c>
      <c r="G42" s="249">
        <v>58.963891271000001</v>
      </c>
      <c r="H42" s="249">
        <v>210.38916738</v>
      </c>
      <c r="I42" s="249">
        <v>310.79791750999999</v>
      </c>
      <c r="J42" s="249">
        <v>243.25174179000001</v>
      </c>
      <c r="K42" s="249">
        <v>104.55760531</v>
      </c>
      <c r="L42" s="249">
        <v>11.064585072</v>
      </c>
      <c r="M42" s="249">
        <v>0.27036156216000001</v>
      </c>
      <c r="N42" s="249">
        <v>0</v>
      </c>
      <c r="O42" s="249">
        <v>0</v>
      </c>
      <c r="P42" s="249">
        <v>0.30389143184</v>
      </c>
      <c r="Q42" s="249">
        <v>6.5333888652000001</v>
      </c>
      <c r="R42" s="249">
        <v>7.1384378221000002</v>
      </c>
      <c r="S42" s="249">
        <v>71.732069791000001</v>
      </c>
      <c r="T42" s="249">
        <v>219.41493249000001</v>
      </c>
      <c r="U42" s="249">
        <v>312.41979809999998</v>
      </c>
      <c r="V42" s="249">
        <v>246.92127013999999</v>
      </c>
      <c r="W42" s="249">
        <v>108.98207116</v>
      </c>
      <c r="X42" s="249">
        <v>11.017274023000001</v>
      </c>
      <c r="Y42" s="249">
        <v>0.27036156216000001</v>
      </c>
      <c r="Z42" s="249">
        <v>0</v>
      </c>
      <c r="AA42" s="249">
        <v>0</v>
      </c>
      <c r="AB42" s="249">
        <v>0.30389143184</v>
      </c>
      <c r="AC42" s="249">
        <v>6.2161816512000003</v>
      </c>
      <c r="AD42" s="249">
        <v>7.5877094532999996</v>
      </c>
      <c r="AE42" s="249">
        <v>70.420797342</v>
      </c>
      <c r="AF42" s="249">
        <v>218.02336489000001</v>
      </c>
      <c r="AG42" s="249">
        <v>325.87660417000001</v>
      </c>
      <c r="AH42" s="249">
        <v>251.24602024999999</v>
      </c>
      <c r="AI42" s="249">
        <v>118.92269518000001</v>
      </c>
      <c r="AJ42" s="249">
        <v>11.257438065000001</v>
      </c>
      <c r="AK42" s="249">
        <v>0.19802665338</v>
      </c>
      <c r="AL42" s="249">
        <v>0</v>
      </c>
      <c r="AM42" s="249">
        <v>0</v>
      </c>
      <c r="AN42" s="249">
        <v>0.30389143184</v>
      </c>
      <c r="AO42" s="249">
        <v>6.5643937261999996</v>
      </c>
      <c r="AP42" s="249">
        <v>5.7076668296999999</v>
      </c>
      <c r="AQ42" s="249">
        <v>68.485883663999999</v>
      </c>
      <c r="AR42" s="249">
        <v>219.83877734999999</v>
      </c>
      <c r="AS42" s="249">
        <v>326.77987223999997</v>
      </c>
      <c r="AT42" s="249">
        <v>242.41255869</v>
      </c>
      <c r="AU42" s="249">
        <v>116.62787213999999</v>
      </c>
      <c r="AV42" s="249">
        <v>10.058068539000001</v>
      </c>
      <c r="AW42" s="249">
        <v>0.22652121352999999</v>
      </c>
      <c r="AX42" s="249">
        <v>0</v>
      </c>
      <c r="AY42" s="249">
        <v>0</v>
      </c>
      <c r="AZ42" s="249">
        <v>0.30389143184</v>
      </c>
      <c r="BA42" s="249">
        <v>7.1627925343000003</v>
      </c>
      <c r="BB42" s="312">
        <v>5.4000260000000004</v>
      </c>
      <c r="BC42" s="312">
        <v>68.148039999999995</v>
      </c>
      <c r="BD42" s="312">
        <v>225.08250000000001</v>
      </c>
      <c r="BE42" s="312">
        <v>312.92829999999998</v>
      </c>
      <c r="BF42" s="312">
        <v>242.61449999999999</v>
      </c>
      <c r="BG42" s="312">
        <v>125.48309999999999</v>
      </c>
      <c r="BH42" s="312">
        <v>11.07039</v>
      </c>
      <c r="BI42" s="312">
        <v>0.22652120000000001</v>
      </c>
      <c r="BJ42" s="312">
        <v>0.1275705</v>
      </c>
      <c r="BK42" s="312">
        <v>0</v>
      </c>
      <c r="BL42" s="312">
        <v>0.30389139999999998</v>
      </c>
      <c r="BM42" s="312">
        <v>3.430339</v>
      </c>
      <c r="BN42" s="312">
        <v>4.8601539999999996</v>
      </c>
      <c r="BO42" s="312">
        <v>63.346559999999997</v>
      </c>
      <c r="BP42" s="312">
        <v>221.6953</v>
      </c>
      <c r="BQ42" s="312">
        <v>297.59559999999999</v>
      </c>
      <c r="BR42" s="312">
        <v>244.84790000000001</v>
      </c>
      <c r="BS42" s="312">
        <v>126.90860000000001</v>
      </c>
      <c r="BT42" s="312">
        <v>11.57193</v>
      </c>
      <c r="BU42" s="312">
        <v>0.25501170000000001</v>
      </c>
      <c r="BV42" s="312">
        <v>0.1275705</v>
      </c>
    </row>
    <row r="43" spans="1:74" ht="11.15" customHeight="1" x14ac:dyDescent="0.25">
      <c r="A43" s="9" t="s">
        <v>149</v>
      </c>
      <c r="B43" s="206" t="s">
        <v>466</v>
      </c>
      <c r="C43" s="249">
        <v>29.874561639</v>
      </c>
      <c r="D43" s="249">
        <v>32.894184774999999</v>
      </c>
      <c r="E43" s="249">
        <v>56.371267312999997</v>
      </c>
      <c r="F43" s="249">
        <v>94.014602767</v>
      </c>
      <c r="G43" s="249">
        <v>209.2362493</v>
      </c>
      <c r="H43" s="249">
        <v>371.30413635999997</v>
      </c>
      <c r="I43" s="249">
        <v>453.75964026999998</v>
      </c>
      <c r="J43" s="249">
        <v>419.55203753000001</v>
      </c>
      <c r="K43" s="249">
        <v>286.58423957000002</v>
      </c>
      <c r="L43" s="249">
        <v>127.57045711000001</v>
      </c>
      <c r="M43" s="249">
        <v>53.541152775</v>
      </c>
      <c r="N43" s="249">
        <v>45.608046039999998</v>
      </c>
      <c r="O43" s="249">
        <v>28.907060607999998</v>
      </c>
      <c r="P43" s="249">
        <v>36.484777016999999</v>
      </c>
      <c r="Q43" s="249">
        <v>54.819787910999999</v>
      </c>
      <c r="R43" s="249">
        <v>94.934834589000005</v>
      </c>
      <c r="S43" s="249">
        <v>217.9463121</v>
      </c>
      <c r="T43" s="249">
        <v>370.79284911000002</v>
      </c>
      <c r="U43" s="249">
        <v>456.27991579000002</v>
      </c>
      <c r="V43" s="249">
        <v>425.11785308999998</v>
      </c>
      <c r="W43" s="249">
        <v>297.93068871999998</v>
      </c>
      <c r="X43" s="249">
        <v>135.32460817</v>
      </c>
      <c r="Y43" s="249">
        <v>57.490151726000001</v>
      </c>
      <c r="Z43" s="249">
        <v>45.889180201000002</v>
      </c>
      <c r="AA43" s="249">
        <v>29.589421770000001</v>
      </c>
      <c r="AB43" s="249">
        <v>41.354824743000002</v>
      </c>
      <c r="AC43" s="249">
        <v>55.718092579</v>
      </c>
      <c r="AD43" s="249">
        <v>97.756230183</v>
      </c>
      <c r="AE43" s="249">
        <v>226.97267335000001</v>
      </c>
      <c r="AF43" s="249">
        <v>370.65570758000001</v>
      </c>
      <c r="AG43" s="249">
        <v>465.99654665000003</v>
      </c>
      <c r="AH43" s="249">
        <v>425.94480482</v>
      </c>
      <c r="AI43" s="249">
        <v>308.81307909999998</v>
      </c>
      <c r="AJ43" s="249">
        <v>142.06318225999999</v>
      </c>
      <c r="AK43" s="249">
        <v>57.203339204000002</v>
      </c>
      <c r="AL43" s="249">
        <v>47.464885858000002</v>
      </c>
      <c r="AM43" s="249">
        <v>33.325646519999999</v>
      </c>
      <c r="AN43" s="249">
        <v>45.183680955</v>
      </c>
      <c r="AO43" s="249">
        <v>64.220965518</v>
      </c>
      <c r="AP43" s="249">
        <v>100.61600099</v>
      </c>
      <c r="AQ43" s="249">
        <v>218.47453879</v>
      </c>
      <c r="AR43" s="249">
        <v>359.93243851</v>
      </c>
      <c r="AS43" s="249">
        <v>466.40987955000003</v>
      </c>
      <c r="AT43" s="249">
        <v>424.14213243</v>
      </c>
      <c r="AU43" s="249">
        <v>303.63841504999999</v>
      </c>
      <c r="AV43" s="249">
        <v>148.70229019000001</v>
      </c>
      <c r="AW43" s="249">
        <v>62.014555317000003</v>
      </c>
      <c r="AX43" s="249">
        <v>49.233279797999998</v>
      </c>
      <c r="AY43" s="249">
        <v>34.399350038999998</v>
      </c>
      <c r="AZ43" s="249">
        <v>46.538809815</v>
      </c>
      <c r="BA43" s="249">
        <v>65.735060856000004</v>
      </c>
      <c r="BB43" s="312">
        <v>97.054720000000003</v>
      </c>
      <c r="BC43" s="312">
        <v>216.21119999999999</v>
      </c>
      <c r="BD43" s="312">
        <v>354.46440000000001</v>
      </c>
      <c r="BE43" s="312">
        <v>460.3433</v>
      </c>
      <c r="BF43" s="312">
        <v>424.02140000000003</v>
      </c>
      <c r="BG43" s="312">
        <v>304.0231</v>
      </c>
      <c r="BH43" s="312">
        <v>157.1601</v>
      </c>
      <c r="BI43" s="312">
        <v>60.387090000000001</v>
      </c>
      <c r="BJ43" s="312">
        <v>51.410080000000001</v>
      </c>
      <c r="BK43" s="312">
        <v>34.128419999999998</v>
      </c>
      <c r="BL43" s="312">
        <v>46.493110000000001</v>
      </c>
      <c r="BM43" s="312">
        <v>62.476059999999997</v>
      </c>
      <c r="BN43" s="312">
        <v>96.868070000000003</v>
      </c>
      <c r="BO43" s="312">
        <v>212.29990000000001</v>
      </c>
      <c r="BP43" s="312">
        <v>360.12090000000001</v>
      </c>
      <c r="BQ43" s="312">
        <v>455.98649999999998</v>
      </c>
      <c r="BR43" s="312">
        <v>426.89080000000001</v>
      </c>
      <c r="BS43" s="312">
        <v>306.03699999999998</v>
      </c>
      <c r="BT43" s="312">
        <v>158.75919999999999</v>
      </c>
      <c r="BU43" s="312">
        <v>63.685459999999999</v>
      </c>
      <c r="BV43" s="312">
        <v>51.207470000000001</v>
      </c>
    </row>
    <row r="44" spans="1:74" ht="11.15" customHeight="1" x14ac:dyDescent="0.25">
      <c r="A44" s="9" t="s">
        <v>150</v>
      </c>
      <c r="B44" s="206" t="s">
        <v>436</v>
      </c>
      <c r="C44" s="249">
        <v>5.5876476534000004</v>
      </c>
      <c r="D44" s="249">
        <v>4.0441892946999998</v>
      </c>
      <c r="E44" s="249">
        <v>24.483179419999999</v>
      </c>
      <c r="F44" s="249">
        <v>40.377039441000001</v>
      </c>
      <c r="G44" s="249">
        <v>152.22506686</v>
      </c>
      <c r="H44" s="249">
        <v>346.15796879999999</v>
      </c>
      <c r="I44" s="249">
        <v>417.80143061000001</v>
      </c>
      <c r="J44" s="249">
        <v>383.64177235</v>
      </c>
      <c r="K44" s="249">
        <v>230.05625003</v>
      </c>
      <c r="L44" s="249">
        <v>52.914371080000002</v>
      </c>
      <c r="M44" s="249">
        <v>5.3112401904000004</v>
      </c>
      <c r="N44" s="249">
        <v>4.6908550311999999</v>
      </c>
      <c r="O44" s="249">
        <v>5.4118153160000002</v>
      </c>
      <c r="P44" s="249">
        <v>5.9122326194000001</v>
      </c>
      <c r="Q44" s="249">
        <v>24.544709830999999</v>
      </c>
      <c r="R44" s="249">
        <v>38.588507151000002</v>
      </c>
      <c r="S44" s="249">
        <v>166.89952983000001</v>
      </c>
      <c r="T44" s="249">
        <v>349.05827309</v>
      </c>
      <c r="U44" s="249">
        <v>420.81192049999999</v>
      </c>
      <c r="V44" s="249">
        <v>387.84579574000003</v>
      </c>
      <c r="W44" s="249">
        <v>240.36804813000001</v>
      </c>
      <c r="X44" s="249">
        <v>57.157606741000002</v>
      </c>
      <c r="Y44" s="249">
        <v>5.2505774224000001</v>
      </c>
      <c r="Z44" s="249">
        <v>4.6073996637999999</v>
      </c>
      <c r="AA44" s="249">
        <v>5.4796746010000001</v>
      </c>
      <c r="AB44" s="249">
        <v>7.0247932411000003</v>
      </c>
      <c r="AC44" s="249">
        <v>23.383505224</v>
      </c>
      <c r="AD44" s="249">
        <v>39.514658857999997</v>
      </c>
      <c r="AE44" s="249">
        <v>173.95665104</v>
      </c>
      <c r="AF44" s="249">
        <v>343.54366900999997</v>
      </c>
      <c r="AG44" s="249">
        <v>431.82315038000002</v>
      </c>
      <c r="AH44" s="249">
        <v>394.71248200000002</v>
      </c>
      <c r="AI44" s="249">
        <v>255.72021547</v>
      </c>
      <c r="AJ44" s="249">
        <v>61.896927548999997</v>
      </c>
      <c r="AK44" s="249">
        <v>5.0077400734999999</v>
      </c>
      <c r="AL44" s="249">
        <v>5.1153743605999997</v>
      </c>
      <c r="AM44" s="249">
        <v>6.6836769076999998</v>
      </c>
      <c r="AN44" s="249">
        <v>7.4562638487999999</v>
      </c>
      <c r="AO44" s="249">
        <v>28.146963451000001</v>
      </c>
      <c r="AP44" s="249">
        <v>37.000342406999998</v>
      </c>
      <c r="AQ44" s="249">
        <v>164.30350067000001</v>
      </c>
      <c r="AR44" s="249">
        <v>330.60656781</v>
      </c>
      <c r="AS44" s="249">
        <v>429.77554504</v>
      </c>
      <c r="AT44" s="249">
        <v>384.40435063000001</v>
      </c>
      <c r="AU44" s="249">
        <v>250.57858052</v>
      </c>
      <c r="AV44" s="249">
        <v>63.396208002000002</v>
      </c>
      <c r="AW44" s="249">
        <v>5.7122584342999998</v>
      </c>
      <c r="AX44" s="249">
        <v>5.2126920299000004</v>
      </c>
      <c r="AY44" s="249">
        <v>7.0745049608999997</v>
      </c>
      <c r="AZ44" s="249">
        <v>7.2642659042000002</v>
      </c>
      <c r="BA44" s="249">
        <v>29.263578065000001</v>
      </c>
      <c r="BB44" s="312">
        <v>33.287289999999999</v>
      </c>
      <c r="BC44" s="312">
        <v>162.2878</v>
      </c>
      <c r="BD44" s="312">
        <v>322.45940000000002</v>
      </c>
      <c r="BE44" s="312">
        <v>420.75040000000001</v>
      </c>
      <c r="BF44" s="312">
        <v>381.75940000000003</v>
      </c>
      <c r="BG44" s="312">
        <v>254.7432</v>
      </c>
      <c r="BH44" s="312">
        <v>70.767700000000005</v>
      </c>
      <c r="BI44" s="312">
        <v>5.3618480000000002</v>
      </c>
      <c r="BJ44" s="312">
        <v>7.5216209999999997</v>
      </c>
      <c r="BK44" s="312">
        <v>6.114439</v>
      </c>
      <c r="BL44" s="312">
        <v>6.9227869999999996</v>
      </c>
      <c r="BM44" s="312">
        <v>20.953980000000001</v>
      </c>
      <c r="BN44" s="312">
        <v>32.697830000000003</v>
      </c>
      <c r="BO44" s="312">
        <v>156.30520000000001</v>
      </c>
      <c r="BP44" s="312">
        <v>324.75240000000002</v>
      </c>
      <c r="BQ44" s="312">
        <v>413.98739999999998</v>
      </c>
      <c r="BR44" s="312">
        <v>386.50540000000001</v>
      </c>
      <c r="BS44" s="312">
        <v>257.82889999999998</v>
      </c>
      <c r="BT44" s="312">
        <v>73.218919999999997</v>
      </c>
      <c r="BU44" s="312">
        <v>5.9973890000000001</v>
      </c>
      <c r="BV44" s="312">
        <v>7.1351979999999999</v>
      </c>
    </row>
    <row r="45" spans="1:74" ht="11.15" customHeight="1" x14ac:dyDescent="0.25">
      <c r="A45" s="9" t="s">
        <v>151</v>
      </c>
      <c r="B45" s="206" t="s">
        <v>437</v>
      </c>
      <c r="C45" s="249">
        <v>14.041375132000001</v>
      </c>
      <c r="D45" s="249">
        <v>22.071579469</v>
      </c>
      <c r="E45" s="249">
        <v>63.642188085999997</v>
      </c>
      <c r="F45" s="249">
        <v>122.29957477000001</v>
      </c>
      <c r="G45" s="249">
        <v>269.42706883</v>
      </c>
      <c r="H45" s="249">
        <v>494.84694013000001</v>
      </c>
      <c r="I45" s="249">
        <v>576.24843899999996</v>
      </c>
      <c r="J45" s="249">
        <v>573.62285935</v>
      </c>
      <c r="K45" s="249">
        <v>381.76613803999999</v>
      </c>
      <c r="L45" s="249">
        <v>152.00905336</v>
      </c>
      <c r="M45" s="249">
        <v>40.954237884999998</v>
      </c>
      <c r="N45" s="249">
        <v>10.848786934</v>
      </c>
      <c r="O45" s="249">
        <v>13.506319655</v>
      </c>
      <c r="P45" s="249">
        <v>22.79016644</v>
      </c>
      <c r="Q45" s="249">
        <v>67.133380153000004</v>
      </c>
      <c r="R45" s="249">
        <v>118.12870721</v>
      </c>
      <c r="S45" s="249">
        <v>279.91427042999999</v>
      </c>
      <c r="T45" s="249">
        <v>498.96208739999997</v>
      </c>
      <c r="U45" s="249">
        <v>582.23497032</v>
      </c>
      <c r="V45" s="249">
        <v>578.81612722</v>
      </c>
      <c r="W45" s="249">
        <v>391.05113847000001</v>
      </c>
      <c r="X45" s="249">
        <v>155.29187715</v>
      </c>
      <c r="Y45" s="249">
        <v>38.734791727000001</v>
      </c>
      <c r="Z45" s="249">
        <v>10.899572094</v>
      </c>
      <c r="AA45" s="249">
        <v>13.161827914</v>
      </c>
      <c r="AB45" s="249">
        <v>21.889602190000002</v>
      </c>
      <c r="AC45" s="249">
        <v>64.825201632000002</v>
      </c>
      <c r="AD45" s="249">
        <v>118.15744201</v>
      </c>
      <c r="AE45" s="249">
        <v>281.52088786000002</v>
      </c>
      <c r="AF45" s="249">
        <v>492.21756963000001</v>
      </c>
      <c r="AG45" s="249">
        <v>578.69250913999997</v>
      </c>
      <c r="AH45" s="249">
        <v>585.60093318999998</v>
      </c>
      <c r="AI45" s="249">
        <v>411.45130022000001</v>
      </c>
      <c r="AJ45" s="249">
        <v>157.98010626999999</v>
      </c>
      <c r="AK45" s="249">
        <v>36.965941747000002</v>
      </c>
      <c r="AL45" s="249">
        <v>12.087423981000001</v>
      </c>
      <c r="AM45" s="249">
        <v>15.421625683</v>
      </c>
      <c r="AN45" s="249">
        <v>23.106727961000001</v>
      </c>
      <c r="AO45" s="249">
        <v>75.598868350999993</v>
      </c>
      <c r="AP45" s="249">
        <v>118.40155970000001</v>
      </c>
      <c r="AQ45" s="249">
        <v>277.69227706999999</v>
      </c>
      <c r="AR45" s="249">
        <v>484.44818694000003</v>
      </c>
      <c r="AS45" s="249">
        <v>583.79933333999998</v>
      </c>
      <c r="AT45" s="249">
        <v>580.01357818999998</v>
      </c>
      <c r="AU45" s="249">
        <v>403.84072784</v>
      </c>
      <c r="AV45" s="249">
        <v>157.38501943</v>
      </c>
      <c r="AW45" s="249">
        <v>40.607776770999997</v>
      </c>
      <c r="AX45" s="249">
        <v>12.175149018999999</v>
      </c>
      <c r="AY45" s="249">
        <v>16.147870316999999</v>
      </c>
      <c r="AZ45" s="249">
        <v>22.538059360999998</v>
      </c>
      <c r="BA45" s="249">
        <v>74.305138886999998</v>
      </c>
      <c r="BB45" s="312">
        <v>108.38800000000001</v>
      </c>
      <c r="BC45" s="312">
        <v>272.76519999999999</v>
      </c>
      <c r="BD45" s="312">
        <v>471.74020000000002</v>
      </c>
      <c r="BE45" s="312">
        <v>567.00750000000005</v>
      </c>
      <c r="BF45" s="312">
        <v>563.63379999999995</v>
      </c>
      <c r="BG45" s="312">
        <v>405.53300000000002</v>
      </c>
      <c r="BH45" s="312">
        <v>165.0581</v>
      </c>
      <c r="BI45" s="312">
        <v>39.74653</v>
      </c>
      <c r="BJ45" s="312">
        <v>18.919329999999999</v>
      </c>
      <c r="BK45" s="312">
        <v>14.27881</v>
      </c>
      <c r="BL45" s="312">
        <v>20.898140000000001</v>
      </c>
      <c r="BM45" s="312">
        <v>66.043260000000004</v>
      </c>
      <c r="BN45" s="312">
        <v>104.1421</v>
      </c>
      <c r="BO45" s="312">
        <v>270.34269999999998</v>
      </c>
      <c r="BP45" s="312">
        <v>470.0213</v>
      </c>
      <c r="BQ45" s="312">
        <v>566.0838</v>
      </c>
      <c r="BR45" s="312">
        <v>563.37649999999996</v>
      </c>
      <c r="BS45" s="312">
        <v>405.37450000000001</v>
      </c>
      <c r="BT45" s="312">
        <v>167.93709999999999</v>
      </c>
      <c r="BU45" s="312">
        <v>39.634050000000002</v>
      </c>
      <c r="BV45" s="312">
        <v>18.12181</v>
      </c>
    </row>
    <row r="46" spans="1:74" ht="11.15" customHeight="1" x14ac:dyDescent="0.25">
      <c r="A46" s="9" t="s">
        <v>152</v>
      </c>
      <c r="B46" s="206" t="s">
        <v>438</v>
      </c>
      <c r="C46" s="249">
        <v>0.91022446698000004</v>
      </c>
      <c r="D46" s="249">
        <v>4.1649178062000001</v>
      </c>
      <c r="E46" s="249">
        <v>18.907602497999999</v>
      </c>
      <c r="F46" s="249">
        <v>41.733195322</v>
      </c>
      <c r="G46" s="249">
        <v>104.66120831000001</v>
      </c>
      <c r="H46" s="249">
        <v>277.90610177999997</v>
      </c>
      <c r="I46" s="249">
        <v>383.37731317999999</v>
      </c>
      <c r="J46" s="249">
        <v>333.65196465000002</v>
      </c>
      <c r="K46" s="249">
        <v>202.47964777000001</v>
      </c>
      <c r="L46" s="249">
        <v>72.312277656000006</v>
      </c>
      <c r="M46" s="249">
        <v>11.261249936</v>
      </c>
      <c r="N46" s="249">
        <v>0.11454523375</v>
      </c>
      <c r="O46" s="249">
        <v>1.3278743791000001</v>
      </c>
      <c r="P46" s="249">
        <v>4.2478021607000001</v>
      </c>
      <c r="Q46" s="249">
        <v>18.991456207999999</v>
      </c>
      <c r="R46" s="249">
        <v>44.776337269999999</v>
      </c>
      <c r="S46" s="249">
        <v>109.98170422</v>
      </c>
      <c r="T46" s="249">
        <v>280.95744703000003</v>
      </c>
      <c r="U46" s="249">
        <v>386.84536394000003</v>
      </c>
      <c r="V46" s="249">
        <v>335.07348507</v>
      </c>
      <c r="W46" s="249">
        <v>206.43561919999999</v>
      </c>
      <c r="X46" s="249">
        <v>69.664718593999993</v>
      </c>
      <c r="Y46" s="249">
        <v>10.371729301</v>
      </c>
      <c r="Z46" s="249">
        <v>0.11454523375</v>
      </c>
      <c r="AA46" s="249">
        <v>1.1578918005000001</v>
      </c>
      <c r="AB46" s="249">
        <v>3.9863661991999999</v>
      </c>
      <c r="AC46" s="249">
        <v>18.523686728000001</v>
      </c>
      <c r="AD46" s="249">
        <v>46.542946864000001</v>
      </c>
      <c r="AE46" s="249">
        <v>98.992477046000005</v>
      </c>
      <c r="AF46" s="249">
        <v>284.04624009999998</v>
      </c>
      <c r="AG46" s="249">
        <v>387.24530555000001</v>
      </c>
      <c r="AH46" s="249">
        <v>341.44056274000002</v>
      </c>
      <c r="AI46" s="249">
        <v>205.50339568999999</v>
      </c>
      <c r="AJ46" s="249">
        <v>70.180170883000002</v>
      </c>
      <c r="AK46" s="249">
        <v>10.118634155000001</v>
      </c>
      <c r="AL46" s="249">
        <v>0.11454523375</v>
      </c>
      <c r="AM46" s="249">
        <v>1.0419904555999999</v>
      </c>
      <c r="AN46" s="249">
        <v>3.9847417124</v>
      </c>
      <c r="AO46" s="249">
        <v>18.759069203999999</v>
      </c>
      <c r="AP46" s="249">
        <v>48.272318663999997</v>
      </c>
      <c r="AQ46" s="249">
        <v>107.71199608000001</v>
      </c>
      <c r="AR46" s="249">
        <v>285.37502281000002</v>
      </c>
      <c r="AS46" s="249">
        <v>390.17676404999997</v>
      </c>
      <c r="AT46" s="249">
        <v>352.92544591000001</v>
      </c>
      <c r="AU46" s="249">
        <v>205.64010134</v>
      </c>
      <c r="AV46" s="249">
        <v>73.576857989000004</v>
      </c>
      <c r="AW46" s="249">
        <v>11.227323198000001</v>
      </c>
      <c r="AX46" s="249">
        <v>0.11454523375</v>
      </c>
      <c r="AY46" s="249">
        <v>1.0463523964999999</v>
      </c>
      <c r="AZ46" s="249">
        <v>4.2724850679999999</v>
      </c>
      <c r="BA46" s="249">
        <v>17.808432062000001</v>
      </c>
      <c r="BB46" s="312">
        <v>49.620579999999997</v>
      </c>
      <c r="BC46" s="312">
        <v>112.7646</v>
      </c>
      <c r="BD46" s="312">
        <v>296.12490000000003</v>
      </c>
      <c r="BE46" s="312">
        <v>393.6816</v>
      </c>
      <c r="BF46" s="312">
        <v>345.89879999999999</v>
      </c>
      <c r="BG46" s="312">
        <v>205.72620000000001</v>
      </c>
      <c r="BH46" s="312">
        <v>70.634680000000003</v>
      </c>
      <c r="BI46" s="312">
        <v>13.13598</v>
      </c>
      <c r="BJ46" s="312">
        <v>0.1145452</v>
      </c>
      <c r="BK46" s="312">
        <v>1.013023</v>
      </c>
      <c r="BL46" s="312">
        <v>4.214817</v>
      </c>
      <c r="BM46" s="312">
        <v>17.741620000000001</v>
      </c>
      <c r="BN46" s="312">
        <v>48.820680000000003</v>
      </c>
      <c r="BO46" s="312">
        <v>111.179</v>
      </c>
      <c r="BP46" s="312">
        <v>292.34539999999998</v>
      </c>
      <c r="BQ46" s="312">
        <v>393.86840000000001</v>
      </c>
      <c r="BR46" s="312">
        <v>342.85570000000001</v>
      </c>
      <c r="BS46" s="312">
        <v>204.89599999999999</v>
      </c>
      <c r="BT46" s="312">
        <v>69.812510000000003</v>
      </c>
      <c r="BU46" s="312">
        <v>12.46205</v>
      </c>
      <c r="BV46" s="312">
        <v>0.17237089999999999</v>
      </c>
    </row>
    <row r="47" spans="1:74" ht="11.15" customHeight="1" x14ac:dyDescent="0.25">
      <c r="A47" s="9" t="s">
        <v>153</v>
      </c>
      <c r="B47" s="206" t="s">
        <v>439</v>
      </c>
      <c r="C47" s="249">
        <v>8.8606414946999994</v>
      </c>
      <c r="D47" s="249">
        <v>8.4846008953999998</v>
      </c>
      <c r="E47" s="249">
        <v>13.123273409999999</v>
      </c>
      <c r="F47" s="249">
        <v>20.098010633000001</v>
      </c>
      <c r="G47" s="249">
        <v>44.606119780999997</v>
      </c>
      <c r="H47" s="249">
        <v>120.60930388</v>
      </c>
      <c r="I47" s="249">
        <v>228.93005875</v>
      </c>
      <c r="J47" s="249">
        <v>231.53090953</v>
      </c>
      <c r="K47" s="249">
        <v>160.66642747</v>
      </c>
      <c r="L47" s="249">
        <v>54.577284464999998</v>
      </c>
      <c r="M47" s="249">
        <v>15.021968386999999</v>
      </c>
      <c r="N47" s="249">
        <v>8.6591529099999995</v>
      </c>
      <c r="O47" s="249">
        <v>9.7214140986000004</v>
      </c>
      <c r="P47" s="249">
        <v>8.5510235731000002</v>
      </c>
      <c r="Q47" s="249">
        <v>12.787634143</v>
      </c>
      <c r="R47" s="249">
        <v>20.804988015999999</v>
      </c>
      <c r="S47" s="249">
        <v>45.141724037000003</v>
      </c>
      <c r="T47" s="249">
        <v>119.33123870999999</v>
      </c>
      <c r="U47" s="249">
        <v>238.43895866</v>
      </c>
      <c r="V47" s="249">
        <v>233.43649970999999</v>
      </c>
      <c r="W47" s="249">
        <v>158.99776251</v>
      </c>
      <c r="X47" s="249">
        <v>53.146864610000002</v>
      </c>
      <c r="Y47" s="249">
        <v>14.777405291999999</v>
      </c>
      <c r="Z47" s="249">
        <v>8.7907317565999996</v>
      </c>
      <c r="AA47" s="249">
        <v>9.5796498894000006</v>
      </c>
      <c r="AB47" s="249">
        <v>8.5266481549000002</v>
      </c>
      <c r="AC47" s="249">
        <v>12.89274331</v>
      </c>
      <c r="AD47" s="249">
        <v>22.100011044999999</v>
      </c>
      <c r="AE47" s="249">
        <v>39.948129971999997</v>
      </c>
      <c r="AF47" s="249">
        <v>123.26232714</v>
      </c>
      <c r="AG47" s="249">
        <v>233.86952901999999</v>
      </c>
      <c r="AH47" s="249">
        <v>236.94117328999999</v>
      </c>
      <c r="AI47" s="249">
        <v>153.24824518</v>
      </c>
      <c r="AJ47" s="249">
        <v>54.405424381000003</v>
      </c>
      <c r="AK47" s="249">
        <v>14.980170824</v>
      </c>
      <c r="AL47" s="249">
        <v>9.0774946504000003</v>
      </c>
      <c r="AM47" s="249">
        <v>9.6923711008000009</v>
      </c>
      <c r="AN47" s="249">
        <v>8.6967782480999993</v>
      </c>
      <c r="AO47" s="249">
        <v>12.917330991</v>
      </c>
      <c r="AP47" s="249">
        <v>23.067705349000001</v>
      </c>
      <c r="AQ47" s="249">
        <v>44.450194211000003</v>
      </c>
      <c r="AR47" s="249">
        <v>125.69343812</v>
      </c>
      <c r="AS47" s="249">
        <v>236.84444968</v>
      </c>
      <c r="AT47" s="249">
        <v>249.58408180000001</v>
      </c>
      <c r="AU47" s="249">
        <v>161.61894662</v>
      </c>
      <c r="AV47" s="249">
        <v>61.212266204999999</v>
      </c>
      <c r="AW47" s="249">
        <v>15.548735411999999</v>
      </c>
      <c r="AX47" s="249">
        <v>9.274523598</v>
      </c>
      <c r="AY47" s="249">
        <v>9.9421874016</v>
      </c>
      <c r="AZ47" s="249">
        <v>8.6619287950999997</v>
      </c>
      <c r="BA47" s="249">
        <v>12.655826195</v>
      </c>
      <c r="BB47" s="312">
        <v>23.788779999999999</v>
      </c>
      <c r="BC47" s="312">
        <v>47.297199999999997</v>
      </c>
      <c r="BD47" s="312">
        <v>136.45930000000001</v>
      </c>
      <c r="BE47" s="312">
        <v>247.91079999999999</v>
      </c>
      <c r="BF47" s="312">
        <v>254.0393</v>
      </c>
      <c r="BG47" s="312">
        <v>161.6737</v>
      </c>
      <c r="BH47" s="312">
        <v>59.437289999999997</v>
      </c>
      <c r="BI47" s="312">
        <v>16.782869999999999</v>
      </c>
      <c r="BJ47" s="312">
        <v>9.1794410000000006</v>
      </c>
      <c r="BK47" s="312">
        <v>9.7898019999999999</v>
      </c>
      <c r="BL47" s="312">
        <v>8.716094</v>
      </c>
      <c r="BM47" s="312">
        <v>12.71332</v>
      </c>
      <c r="BN47" s="312">
        <v>23.760580000000001</v>
      </c>
      <c r="BO47" s="312">
        <v>46.63926</v>
      </c>
      <c r="BP47" s="312">
        <v>137.22219999999999</v>
      </c>
      <c r="BQ47" s="312">
        <v>251.1044</v>
      </c>
      <c r="BR47" s="312">
        <v>247.4384</v>
      </c>
      <c r="BS47" s="312">
        <v>156.06870000000001</v>
      </c>
      <c r="BT47" s="312">
        <v>57.979010000000002</v>
      </c>
      <c r="BU47" s="312">
        <v>16.617180000000001</v>
      </c>
      <c r="BV47" s="312">
        <v>9.1603220000000007</v>
      </c>
    </row>
    <row r="48" spans="1:74" ht="11.15" customHeight="1" x14ac:dyDescent="0.25">
      <c r="A48" s="9" t="s">
        <v>154</v>
      </c>
      <c r="B48" s="207" t="s">
        <v>467</v>
      </c>
      <c r="C48" s="247">
        <v>9.3328118056000005</v>
      </c>
      <c r="D48" s="247">
        <v>10.984666298</v>
      </c>
      <c r="E48" s="247">
        <v>24.408130406000001</v>
      </c>
      <c r="F48" s="247">
        <v>42.395032237999999</v>
      </c>
      <c r="G48" s="247">
        <v>114.12184495</v>
      </c>
      <c r="H48" s="247">
        <v>250.90762265999999</v>
      </c>
      <c r="I48" s="247">
        <v>351.60476514999999</v>
      </c>
      <c r="J48" s="247">
        <v>315.97977828</v>
      </c>
      <c r="K48" s="247">
        <v>186.65371976</v>
      </c>
      <c r="L48" s="247">
        <v>62.766920659999997</v>
      </c>
      <c r="M48" s="247">
        <v>18.960847637000001</v>
      </c>
      <c r="N48" s="247">
        <v>11.94620332</v>
      </c>
      <c r="O48" s="247">
        <v>9.2595207199999994</v>
      </c>
      <c r="P48" s="247">
        <v>11.950670123</v>
      </c>
      <c r="Q48" s="247">
        <v>24.551162604000002</v>
      </c>
      <c r="R48" s="247">
        <v>42.409558771999997</v>
      </c>
      <c r="S48" s="247">
        <v>122.14778922000001</v>
      </c>
      <c r="T48" s="247">
        <v>251.62899161000001</v>
      </c>
      <c r="U48" s="247">
        <v>356.01580310000003</v>
      </c>
      <c r="V48" s="247">
        <v>322.87499946999998</v>
      </c>
      <c r="W48" s="247">
        <v>192.59414867999999</v>
      </c>
      <c r="X48" s="247">
        <v>64.729047205000001</v>
      </c>
      <c r="Y48" s="247">
        <v>19.405155929999999</v>
      </c>
      <c r="Z48" s="247">
        <v>12.050147329</v>
      </c>
      <c r="AA48" s="247">
        <v>9.3434969693000003</v>
      </c>
      <c r="AB48" s="247">
        <v>12.879715705000001</v>
      </c>
      <c r="AC48" s="247">
        <v>24.386037819999999</v>
      </c>
      <c r="AD48" s="247">
        <v>43.511100097000003</v>
      </c>
      <c r="AE48" s="247">
        <v>123.17608190999999</v>
      </c>
      <c r="AF48" s="247">
        <v>252.04361754000001</v>
      </c>
      <c r="AG48" s="247">
        <v>364.61954308000003</v>
      </c>
      <c r="AH48" s="247">
        <v>326.05716647999998</v>
      </c>
      <c r="AI48" s="247">
        <v>199.88921779</v>
      </c>
      <c r="AJ48" s="247">
        <v>67.276632556999999</v>
      </c>
      <c r="AK48" s="247">
        <v>19.180538357</v>
      </c>
      <c r="AL48" s="247">
        <v>12.607345597</v>
      </c>
      <c r="AM48" s="247">
        <v>10.455622817</v>
      </c>
      <c r="AN48" s="247">
        <v>13.851358558999999</v>
      </c>
      <c r="AO48" s="247">
        <v>27.777521098000001</v>
      </c>
      <c r="AP48" s="247">
        <v>44.102421012000001</v>
      </c>
      <c r="AQ48" s="247">
        <v>120.86322291</v>
      </c>
      <c r="AR48" s="247">
        <v>248.38498526000001</v>
      </c>
      <c r="AS48" s="247">
        <v>366.85441859999997</v>
      </c>
      <c r="AT48" s="247">
        <v>326.50653333000002</v>
      </c>
      <c r="AU48" s="247">
        <v>198.43417094</v>
      </c>
      <c r="AV48" s="247">
        <v>69.977440154000007</v>
      </c>
      <c r="AW48" s="247">
        <v>20.860180193000001</v>
      </c>
      <c r="AX48" s="247">
        <v>13.015620879</v>
      </c>
      <c r="AY48" s="247">
        <v>10.840145753</v>
      </c>
      <c r="AZ48" s="247">
        <v>14.085598735</v>
      </c>
      <c r="BA48" s="247">
        <v>28.022658108000002</v>
      </c>
      <c r="BB48" s="313">
        <v>42.30442</v>
      </c>
      <c r="BC48" s="313">
        <v>120.2406</v>
      </c>
      <c r="BD48" s="313">
        <v>249.78270000000001</v>
      </c>
      <c r="BE48" s="313">
        <v>360.96210000000002</v>
      </c>
      <c r="BF48" s="313">
        <v>327.15649999999999</v>
      </c>
      <c r="BG48" s="313">
        <v>200.81700000000001</v>
      </c>
      <c r="BH48" s="313">
        <v>73.42662</v>
      </c>
      <c r="BI48" s="313">
        <v>20.811779999999999</v>
      </c>
      <c r="BJ48" s="313">
        <v>14.463050000000001</v>
      </c>
      <c r="BK48" s="313">
        <v>10.50512</v>
      </c>
      <c r="BL48" s="313">
        <v>13.900410000000001</v>
      </c>
      <c r="BM48" s="313">
        <v>25.392189999999999</v>
      </c>
      <c r="BN48" s="313">
        <v>41.801749999999998</v>
      </c>
      <c r="BO48" s="313">
        <v>117.2838</v>
      </c>
      <c r="BP48" s="313">
        <v>250.84880000000001</v>
      </c>
      <c r="BQ48" s="313">
        <v>356.20949999999999</v>
      </c>
      <c r="BR48" s="313">
        <v>327.24160000000001</v>
      </c>
      <c r="BS48" s="313">
        <v>201.2799</v>
      </c>
      <c r="BT48" s="313">
        <v>74.246610000000004</v>
      </c>
      <c r="BU48" s="313">
        <v>21.473710000000001</v>
      </c>
      <c r="BV48" s="313">
        <v>14.33733</v>
      </c>
    </row>
    <row r="49" spans="1:74" s="192" customFormat="1" ht="12" customHeight="1" x14ac:dyDescent="0.25">
      <c r="A49" s="148"/>
      <c r="B49" s="771" t="s">
        <v>808</v>
      </c>
      <c r="C49" s="755"/>
      <c r="D49" s="755"/>
      <c r="E49" s="755"/>
      <c r="F49" s="755"/>
      <c r="G49" s="755"/>
      <c r="H49" s="755"/>
      <c r="I49" s="755"/>
      <c r="J49" s="755"/>
      <c r="K49" s="755"/>
      <c r="L49" s="755"/>
      <c r="M49" s="755"/>
      <c r="N49" s="755"/>
      <c r="O49" s="755"/>
      <c r="P49" s="755"/>
      <c r="Q49" s="755"/>
      <c r="AY49" s="454"/>
      <c r="AZ49" s="454"/>
      <c r="BA49" s="454"/>
      <c r="BB49" s="454"/>
      <c r="BC49" s="673"/>
      <c r="BD49" s="673"/>
      <c r="BE49" s="673"/>
      <c r="BF49" s="673"/>
      <c r="BG49" s="454"/>
      <c r="BH49" s="454"/>
      <c r="BI49" s="454"/>
      <c r="BJ49" s="454"/>
    </row>
    <row r="50" spans="1:74" s="429" customFormat="1" ht="12" customHeight="1" x14ac:dyDescent="0.25">
      <c r="A50" s="426"/>
      <c r="B50" s="775" t="str">
        <f>"Notes: "&amp;"EIA completed modeling and analysis for this report on " &amp;Dates!D2&amp;"."</f>
        <v>Notes: EIA completed modeling and analysis for this report on Thursday April 7, 2022.</v>
      </c>
      <c r="C50" s="775"/>
      <c r="D50" s="775"/>
      <c r="E50" s="775"/>
      <c r="F50" s="775"/>
      <c r="G50" s="775"/>
      <c r="H50" s="775"/>
      <c r="I50" s="775"/>
      <c r="J50" s="775"/>
      <c r="K50" s="775"/>
      <c r="L50" s="775"/>
      <c r="M50" s="775"/>
      <c r="N50" s="775"/>
      <c r="O50" s="775"/>
      <c r="P50" s="775"/>
      <c r="Q50" s="775"/>
      <c r="AY50" s="455"/>
      <c r="AZ50" s="455"/>
      <c r="BA50" s="455"/>
      <c r="BB50" s="455"/>
      <c r="BC50" s="632"/>
      <c r="BD50" s="632"/>
      <c r="BE50" s="632"/>
      <c r="BF50" s="632"/>
      <c r="BG50" s="455"/>
      <c r="BH50" s="455"/>
      <c r="BI50" s="455"/>
      <c r="BJ50" s="455"/>
    </row>
    <row r="51" spans="1:74" s="429" customFormat="1" ht="12" customHeight="1" x14ac:dyDescent="0.25">
      <c r="A51" s="426"/>
      <c r="B51" s="748" t="s">
        <v>351</v>
      </c>
      <c r="C51" s="747"/>
      <c r="D51" s="747"/>
      <c r="E51" s="747"/>
      <c r="F51" s="747"/>
      <c r="G51" s="747"/>
      <c r="H51" s="747"/>
      <c r="I51" s="747"/>
      <c r="J51" s="747"/>
      <c r="K51" s="747"/>
      <c r="L51" s="747"/>
      <c r="M51" s="747"/>
      <c r="N51" s="747"/>
      <c r="O51" s="747"/>
      <c r="P51" s="747"/>
      <c r="Q51" s="747"/>
      <c r="AY51" s="455"/>
      <c r="AZ51" s="455"/>
      <c r="BA51" s="455"/>
      <c r="BB51" s="455"/>
      <c r="BC51" s="632"/>
      <c r="BD51" s="632"/>
      <c r="BE51" s="632"/>
      <c r="BF51" s="632"/>
      <c r="BG51" s="455"/>
      <c r="BH51" s="455"/>
      <c r="BI51" s="455"/>
      <c r="BJ51" s="455"/>
    </row>
    <row r="52" spans="1:74" s="429" customFormat="1" ht="12" customHeight="1" x14ac:dyDescent="0.25">
      <c r="A52" s="430"/>
      <c r="B52" s="775" t="s">
        <v>1353</v>
      </c>
      <c r="C52" s="740"/>
      <c r="D52" s="740"/>
      <c r="E52" s="740"/>
      <c r="F52" s="740"/>
      <c r="G52" s="740"/>
      <c r="H52" s="740"/>
      <c r="I52" s="740"/>
      <c r="J52" s="740"/>
      <c r="K52" s="740"/>
      <c r="L52" s="740"/>
      <c r="M52" s="740"/>
      <c r="N52" s="740"/>
      <c r="O52" s="740"/>
      <c r="P52" s="740"/>
      <c r="Q52" s="734"/>
      <c r="AY52" s="455"/>
      <c r="AZ52" s="455"/>
      <c r="BA52" s="455"/>
      <c r="BB52" s="455"/>
      <c r="BC52" s="455"/>
      <c r="BD52" s="632"/>
      <c r="BE52" s="632"/>
      <c r="BF52" s="632"/>
      <c r="BG52" s="455"/>
      <c r="BH52" s="455"/>
      <c r="BI52" s="455"/>
      <c r="BJ52" s="455"/>
    </row>
    <row r="53" spans="1:74" s="429" customFormat="1" ht="12" customHeight="1" x14ac:dyDescent="0.25">
      <c r="A53" s="430"/>
      <c r="B53" s="775" t="s">
        <v>159</v>
      </c>
      <c r="C53" s="740"/>
      <c r="D53" s="740"/>
      <c r="E53" s="740"/>
      <c r="F53" s="740"/>
      <c r="G53" s="740"/>
      <c r="H53" s="740"/>
      <c r="I53" s="740"/>
      <c r="J53" s="740"/>
      <c r="K53" s="740"/>
      <c r="L53" s="740"/>
      <c r="M53" s="740"/>
      <c r="N53" s="740"/>
      <c r="O53" s="740"/>
      <c r="P53" s="740"/>
      <c r="Q53" s="734"/>
      <c r="AY53" s="455"/>
      <c r="AZ53" s="455"/>
      <c r="BA53" s="455"/>
      <c r="BB53" s="455"/>
      <c r="BC53" s="455"/>
      <c r="BD53" s="632"/>
      <c r="BE53" s="632"/>
      <c r="BF53" s="632"/>
      <c r="BG53" s="455"/>
      <c r="BH53" s="455"/>
      <c r="BI53" s="455"/>
      <c r="BJ53" s="455"/>
    </row>
    <row r="54" spans="1:74" s="429" customFormat="1" ht="12" customHeight="1" x14ac:dyDescent="0.25">
      <c r="A54" s="430"/>
      <c r="B54" s="775" t="s">
        <v>351</v>
      </c>
      <c r="C54" s="740"/>
      <c r="D54" s="740"/>
      <c r="E54" s="740"/>
      <c r="F54" s="740"/>
      <c r="G54" s="740"/>
      <c r="H54" s="740"/>
      <c r="I54" s="740"/>
      <c r="J54" s="740"/>
      <c r="K54" s="740"/>
      <c r="L54" s="740"/>
      <c r="M54" s="740"/>
      <c r="N54" s="740"/>
      <c r="O54" s="740"/>
      <c r="P54" s="740"/>
      <c r="Q54" s="734"/>
      <c r="AY54" s="455"/>
      <c r="AZ54" s="455"/>
      <c r="BA54" s="455"/>
      <c r="BB54" s="455"/>
      <c r="BC54" s="455"/>
      <c r="BD54" s="632"/>
      <c r="BE54" s="632"/>
      <c r="BF54" s="632"/>
      <c r="BG54" s="455"/>
      <c r="BH54" s="455"/>
      <c r="BI54" s="455"/>
      <c r="BJ54" s="455"/>
    </row>
    <row r="55" spans="1:74" s="431" customFormat="1" ht="12" customHeight="1" x14ac:dyDescent="0.25">
      <c r="A55" s="430"/>
      <c r="B55" s="775" t="s">
        <v>160</v>
      </c>
      <c r="C55" s="740"/>
      <c r="D55" s="740"/>
      <c r="E55" s="740"/>
      <c r="F55" s="740"/>
      <c r="G55" s="740"/>
      <c r="H55" s="740"/>
      <c r="I55" s="740"/>
      <c r="J55" s="740"/>
      <c r="K55" s="740"/>
      <c r="L55" s="740"/>
      <c r="M55" s="740"/>
      <c r="N55" s="740"/>
      <c r="O55" s="740"/>
      <c r="P55" s="740"/>
      <c r="Q55" s="734"/>
      <c r="AY55" s="456"/>
      <c r="AZ55" s="456"/>
      <c r="BA55" s="456"/>
      <c r="BB55" s="456"/>
      <c r="BC55" s="456"/>
      <c r="BD55" s="633"/>
      <c r="BE55" s="633"/>
      <c r="BF55" s="633"/>
      <c r="BG55" s="456"/>
      <c r="BH55" s="456"/>
      <c r="BI55" s="456"/>
      <c r="BJ55" s="456"/>
    </row>
    <row r="56" spans="1:74" s="431" customFormat="1" ht="12" customHeight="1" x14ac:dyDescent="0.25">
      <c r="A56" s="430"/>
      <c r="B56" s="741" t="s">
        <v>161</v>
      </c>
      <c r="C56" s="740"/>
      <c r="D56" s="740"/>
      <c r="E56" s="740"/>
      <c r="F56" s="740"/>
      <c r="G56" s="740"/>
      <c r="H56" s="740"/>
      <c r="I56" s="740"/>
      <c r="J56" s="740"/>
      <c r="K56" s="740"/>
      <c r="L56" s="740"/>
      <c r="M56" s="740"/>
      <c r="N56" s="740"/>
      <c r="O56" s="740"/>
      <c r="P56" s="740"/>
      <c r="Q56" s="734"/>
      <c r="AY56" s="456"/>
      <c r="AZ56" s="456"/>
      <c r="BA56" s="456"/>
      <c r="BB56" s="456"/>
      <c r="BC56" s="456"/>
      <c r="BD56" s="633"/>
      <c r="BE56" s="633"/>
      <c r="BF56" s="633"/>
      <c r="BG56" s="456"/>
      <c r="BH56" s="456"/>
      <c r="BI56" s="456"/>
      <c r="BJ56" s="456"/>
    </row>
    <row r="57" spans="1:74" s="431" customFormat="1" ht="12" customHeight="1" x14ac:dyDescent="0.25">
      <c r="A57" s="393"/>
      <c r="B57" s="763" t="s">
        <v>1360</v>
      </c>
      <c r="C57" s="734"/>
      <c r="D57" s="734"/>
      <c r="E57" s="734"/>
      <c r="F57" s="734"/>
      <c r="G57" s="734"/>
      <c r="H57" s="734"/>
      <c r="I57" s="734"/>
      <c r="J57" s="734"/>
      <c r="K57" s="734"/>
      <c r="L57" s="734"/>
      <c r="M57" s="734"/>
      <c r="N57" s="734"/>
      <c r="O57" s="734"/>
      <c r="P57" s="734"/>
      <c r="Q57" s="734"/>
      <c r="AY57" s="456"/>
      <c r="AZ57" s="456"/>
      <c r="BA57" s="456"/>
      <c r="BB57" s="456"/>
      <c r="BC57" s="456"/>
      <c r="BD57" s="633"/>
      <c r="BE57" s="633"/>
      <c r="BF57" s="633"/>
      <c r="BG57" s="456"/>
      <c r="BH57" s="456"/>
      <c r="BI57" s="456"/>
      <c r="BJ57" s="456"/>
    </row>
    <row r="58" spans="1:74" x14ac:dyDescent="0.2">
      <c r="BK58" s="314"/>
      <c r="BL58" s="314"/>
      <c r="BM58" s="314"/>
      <c r="BN58" s="314"/>
      <c r="BO58" s="314"/>
      <c r="BP58" s="314"/>
      <c r="BQ58" s="314"/>
      <c r="BR58" s="314"/>
      <c r="BS58" s="314"/>
      <c r="BT58" s="314"/>
      <c r="BU58" s="314"/>
      <c r="BV58" s="314"/>
    </row>
    <row r="59" spans="1:74" x14ac:dyDescent="0.2">
      <c r="BK59" s="314"/>
      <c r="BL59" s="314"/>
      <c r="BM59" s="314"/>
      <c r="BN59" s="314"/>
      <c r="BO59" s="314"/>
      <c r="BP59" s="314"/>
      <c r="BQ59" s="314"/>
      <c r="BR59" s="314"/>
      <c r="BS59" s="314"/>
      <c r="BT59" s="314"/>
      <c r="BU59" s="314"/>
      <c r="BV59" s="314"/>
    </row>
    <row r="60" spans="1:74" x14ac:dyDescent="0.2">
      <c r="BK60" s="314"/>
      <c r="BL60" s="314"/>
      <c r="BM60" s="314"/>
      <c r="BN60" s="314"/>
      <c r="BO60" s="314"/>
      <c r="BP60" s="314"/>
      <c r="BQ60" s="314"/>
      <c r="BR60" s="314"/>
      <c r="BS60" s="314"/>
      <c r="BT60" s="314"/>
      <c r="BU60" s="314"/>
      <c r="BV60" s="314"/>
    </row>
    <row r="61" spans="1:74" x14ac:dyDescent="0.2">
      <c r="BK61" s="314"/>
      <c r="BL61" s="314"/>
      <c r="BM61" s="314"/>
      <c r="BN61" s="314"/>
      <c r="BO61" s="314"/>
      <c r="BP61" s="314"/>
      <c r="BQ61" s="314"/>
      <c r="BR61" s="314"/>
      <c r="BS61" s="314"/>
      <c r="BT61" s="314"/>
      <c r="BU61" s="314"/>
      <c r="BV61" s="314"/>
    </row>
    <row r="62" spans="1:74" x14ac:dyDescent="0.2">
      <c r="BK62" s="314"/>
      <c r="BL62" s="314"/>
      <c r="BM62" s="314"/>
      <c r="BN62" s="314"/>
      <c r="BO62" s="314"/>
      <c r="BP62" s="314"/>
      <c r="BQ62" s="314"/>
      <c r="BR62" s="314"/>
      <c r="BS62" s="314"/>
      <c r="BT62" s="314"/>
      <c r="BU62" s="314"/>
      <c r="BV62" s="314"/>
    </row>
    <row r="63" spans="1:74" x14ac:dyDescent="0.2">
      <c r="BK63" s="314"/>
      <c r="BL63" s="314"/>
      <c r="BM63" s="314"/>
      <c r="BN63" s="314"/>
      <c r="BO63" s="314"/>
      <c r="BP63" s="314"/>
      <c r="BQ63" s="314"/>
      <c r="BR63" s="314"/>
      <c r="BS63" s="314"/>
      <c r="BT63" s="314"/>
      <c r="BU63" s="314"/>
      <c r="BV63" s="314"/>
    </row>
    <row r="64" spans="1:74" x14ac:dyDescent="0.2">
      <c r="BK64" s="314"/>
      <c r="BL64" s="314"/>
      <c r="BM64" s="314"/>
      <c r="BN64" s="314"/>
      <c r="BO64" s="314"/>
      <c r="BP64" s="314"/>
      <c r="BQ64" s="314"/>
      <c r="BR64" s="314"/>
      <c r="BS64" s="314"/>
      <c r="BT64" s="314"/>
      <c r="BU64" s="314"/>
      <c r="BV64" s="314"/>
    </row>
    <row r="65" spans="63:74" x14ac:dyDescent="0.2">
      <c r="BK65" s="314"/>
      <c r="BL65" s="314"/>
      <c r="BM65" s="314"/>
      <c r="BN65" s="314"/>
      <c r="BO65" s="314"/>
      <c r="BP65" s="314"/>
      <c r="BQ65" s="314"/>
      <c r="BR65" s="314"/>
      <c r="BS65" s="314"/>
      <c r="BT65" s="314"/>
      <c r="BU65" s="314"/>
      <c r="BV65" s="314"/>
    </row>
    <row r="66" spans="63:74" x14ac:dyDescent="0.2">
      <c r="BK66" s="314"/>
      <c r="BL66" s="314"/>
      <c r="BM66" s="314"/>
      <c r="BN66" s="314"/>
      <c r="BO66" s="314"/>
      <c r="BP66" s="314"/>
      <c r="BQ66" s="314"/>
      <c r="BR66" s="314"/>
      <c r="BS66" s="314"/>
      <c r="BT66" s="314"/>
      <c r="BU66" s="314"/>
      <c r="BV66" s="314"/>
    </row>
    <row r="67" spans="63:74" x14ac:dyDescent="0.2">
      <c r="BK67" s="314"/>
      <c r="BL67" s="314"/>
      <c r="BM67" s="314"/>
      <c r="BN67" s="314"/>
      <c r="BO67" s="314"/>
      <c r="BP67" s="314"/>
      <c r="BQ67" s="314"/>
      <c r="BR67" s="314"/>
      <c r="BS67" s="314"/>
      <c r="BT67" s="314"/>
      <c r="BU67" s="314"/>
      <c r="BV67" s="314"/>
    </row>
    <row r="68" spans="63:74" x14ac:dyDescent="0.2">
      <c r="BK68" s="314"/>
      <c r="BL68" s="314"/>
      <c r="BM68" s="314"/>
      <c r="BN68" s="314"/>
      <c r="BO68" s="314"/>
      <c r="BP68" s="314"/>
      <c r="BQ68" s="314"/>
      <c r="BR68" s="314"/>
      <c r="BS68" s="314"/>
      <c r="BT68" s="314"/>
      <c r="BU68" s="314"/>
      <c r="BV68" s="314"/>
    </row>
    <row r="69" spans="63:74" x14ac:dyDescent="0.2">
      <c r="BK69" s="314"/>
      <c r="BL69" s="314"/>
      <c r="BM69" s="314"/>
      <c r="BN69" s="314"/>
      <c r="BO69" s="314"/>
      <c r="BP69" s="314"/>
      <c r="BQ69" s="314"/>
      <c r="BR69" s="314"/>
      <c r="BS69" s="314"/>
      <c r="BT69" s="314"/>
      <c r="BU69" s="314"/>
      <c r="BV69" s="314"/>
    </row>
    <row r="70" spans="63:74" x14ac:dyDescent="0.2">
      <c r="BK70" s="314"/>
      <c r="BL70" s="314"/>
      <c r="BM70" s="314"/>
      <c r="BN70" s="314"/>
      <c r="BO70" s="314"/>
      <c r="BP70" s="314"/>
      <c r="BQ70" s="314"/>
      <c r="BR70" s="314"/>
      <c r="BS70" s="314"/>
      <c r="BT70" s="314"/>
      <c r="BU70" s="314"/>
      <c r="BV70" s="314"/>
    </row>
    <row r="71" spans="63:74" x14ac:dyDescent="0.2">
      <c r="BK71" s="314"/>
      <c r="BL71" s="314"/>
      <c r="BM71" s="314"/>
      <c r="BN71" s="314"/>
      <c r="BO71" s="314"/>
      <c r="BP71" s="314"/>
      <c r="BQ71" s="314"/>
      <c r="BR71" s="314"/>
      <c r="BS71" s="314"/>
      <c r="BT71" s="314"/>
      <c r="BU71" s="314"/>
      <c r="BV71" s="314"/>
    </row>
    <row r="72" spans="63:74" x14ac:dyDescent="0.2">
      <c r="BK72" s="314"/>
      <c r="BL72" s="314"/>
      <c r="BM72" s="314"/>
      <c r="BN72" s="314"/>
      <c r="BO72" s="314"/>
      <c r="BP72" s="314"/>
      <c r="BQ72" s="314"/>
      <c r="BR72" s="314"/>
      <c r="BS72" s="314"/>
      <c r="BT72" s="314"/>
      <c r="BU72" s="314"/>
      <c r="BV72" s="314"/>
    </row>
    <row r="73" spans="63:74" x14ac:dyDescent="0.2">
      <c r="BK73" s="314"/>
      <c r="BL73" s="314"/>
      <c r="BM73" s="314"/>
      <c r="BN73" s="314"/>
      <c r="BO73" s="314"/>
      <c r="BP73" s="314"/>
      <c r="BQ73" s="314"/>
      <c r="BR73" s="314"/>
      <c r="BS73" s="314"/>
      <c r="BT73" s="314"/>
      <c r="BU73" s="314"/>
      <c r="BV73" s="314"/>
    </row>
    <row r="74" spans="63:74" x14ac:dyDescent="0.2">
      <c r="BK74" s="314"/>
      <c r="BL74" s="314"/>
      <c r="BM74" s="314"/>
      <c r="BN74" s="314"/>
      <c r="BO74" s="314"/>
      <c r="BP74" s="314"/>
      <c r="BQ74" s="314"/>
      <c r="BR74" s="314"/>
      <c r="BS74" s="314"/>
      <c r="BT74" s="314"/>
      <c r="BU74" s="314"/>
      <c r="BV74" s="314"/>
    </row>
    <row r="75" spans="63:74" x14ac:dyDescent="0.2">
      <c r="BK75" s="314"/>
      <c r="BL75" s="314"/>
      <c r="BM75" s="314"/>
      <c r="BN75" s="314"/>
      <c r="BO75" s="314"/>
      <c r="BP75" s="314"/>
      <c r="BQ75" s="314"/>
      <c r="BR75" s="314"/>
      <c r="BS75" s="314"/>
      <c r="BT75" s="314"/>
      <c r="BU75" s="314"/>
      <c r="BV75" s="314"/>
    </row>
    <row r="76" spans="63:74" x14ac:dyDescent="0.2">
      <c r="BK76" s="314"/>
      <c r="BL76" s="314"/>
      <c r="BM76" s="314"/>
      <c r="BN76" s="314"/>
      <c r="BO76" s="314"/>
      <c r="BP76" s="314"/>
      <c r="BQ76" s="314"/>
      <c r="BR76" s="314"/>
      <c r="BS76" s="314"/>
      <c r="BT76" s="314"/>
      <c r="BU76" s="314"/>
      <c r="BV76" s="314"/>
    </row>
    <row r="77" spans="63:74" x14ac:dyDescent="0.2">
      <c r="BK77" s="314"/>
      <c r="BL77" s="314"/>
      <c r="BM77" s="314"/>
      <c r="BN77" s="314"/>
      <c r="BO77" s="314"/>
      <c r="BP77" s="314"/>
      <c r="BQ77" s="314"/>
      <c r="BR77" s="314"/>
      <c r="BS77" s="314"/>
      <c r="BT77" s="314"/>
      <c r="BU77" s="314"/>
      <c r="BV77" s="314"/>
    </row>
    <row r="78" spans="63:74" x14ac:dyDescent="0.2">
      <c r="BK78" s="314"/>
      <c r="BL78" s="314"/>
      <c r="BM78" s="314"/>
      <c r="BN78" s="314"/>
      <c r="BO78" s="314"/>
      <c r="BP78" s="314"/>
      <c r="BQ78" s="314"/>
      <c r="BR78" s="314"/>
      <c r="BS78" s="314"/>
      <c r="BT78" s="314"/>
      <c r="BU78" s="314"/>
      <c r="BV78" s="314"/>
    </row>
    <row r="79" spans="63:74" x14ac:dyDescent="0.2">
      <c r="BK79" s="314"/>
      <c r="BL79" s="314"/>
      <c r="BM79" s="314"/>
      <c r="BN79" s="314"/>
      <c r="BO79" s="314"/>
      <c r="BP79" s="314"/>
      <c r="BQ79" s="314"/>
      <c r="BR79" s="314"/>
      <c r="BS79" s="314"/>
      <c r="BT79" s="314"/>
      <c r="BU79" s="314"/>
      <c r="BV79" s="314"/>
    </row>
    <row r="80" spans="63:74" x14ac:dyDescent="0.2">
      <c r="BK80" s="314"/>
      <c r="BL80" s="314"/>
      <c r="BM80" s="314"/>
      <c r="BN80" s="314"/>
      <c r="BO80" s="314"/>
      <c r="BP80" s="314"/>
      <c r="BQ80" s="314"/>
      <c r="BR80" s="314"/>
      <c r="BS80" s="314"/>
      <c r="BT80" s="314"/>
      <c r="BU80" s="314"/>
      <c r="BV80" s="314"/>
    </row>
    <row r="81" spans="63:74" x14ac:dyDescent="0.2">
      <c r="BK81" s="314"/>
      <c r="BL81" s="314"/>
      <c r="BM81" s="314"/>
      <c r="BN81" s="314"/>
      <c r="BO81" s="314"/>
      <c r="BP81" s="314"/>
      <c r="BQ81" s="314"/>
      <c r="BR81" s="314"/>
      <c r="BS81" s="314"/>
      <c r="BT81" s="314"/>
      <c r="BU81" s="314"/>
      <c r="BV81" s="314"/>
    </row>
    <row r="82" spans="63:74" x14ac:dyDescent="0.2">
      <c r="BK82" s="314"/>
      <c r="BL82" s="314"/>
      <c r="BM82" s="314"/>
      <c r="BN82" s="314"/>
      <c r="BO82" s="314"/>
      <c r="BP82" s="314"/>
      <c r="BQ82" s="314"/>
      <c r="BR82" s="314"/>
      <c r="BS82" s="314"/>
      <c r="BT82" s="314"/>
      <c r="BU82" s="314"/>
      <c r="BV82" s="314"/>
    </row>
    <row r="83" spans="63:74" x14ac:dyDescent="0.2">
      <c r="BK83" s="314"/>
      <c r="BL83" s="314"/>
      <c r="BM83" s="314"/>
      <c r="BN83" s="314"/>
      <c r="BO83" s="314"/>
      <c r="BP83" s="314"/>
      <c r="BQ83" s="314"/>
      <c r="BR83" s="314"/>
      <c r="BS83" s="314"/>
      <c r="BT83" s="314"/>
      <c r="BU83" s="314"/>
      <c r="BV83" s="314"/>
    </row>
    <row r="84" spans="63:74" x14ac:dyDescent="0.2">
      <c r="BK84" s="314"/>
      <c r="BL84" s="314"/>
      <c r="BM84" s="314"/>
      <c r="BN84" s="314"/>
      <c r="BO84" s="314"/>
      <c r="BP84" s="314"/>
      <c r="BQ84" s="314"/>
      <c r="BR84" s="314"/>
      <c r="BS84" s="314"/>
      <c r="BT84" s="314"/>
      <c r="BU84" s="314"/>
      <c r="BV84" s="314"/>
    </row>
    <row r="85" spans="63:74" x14ac:dyDescent="0.2">
      <c r="BK85" s="314"/>
      <c r="BL85" s="314"/>
      <c r="BM85" s="314"/>
      <c r="BN85" s="314"/>
      <c r="BO85" s="314"/>
      <c r="BP85" s="314"/>
      <c r="BQ85" s="314"/>
      <c r="BR85" s="314"/>
      <c r="BS85" s="314"/>
      <c r="BT85" s="314"/>
      <c r="BU85" s="314"/>
      <c r="BV85" s="314"/>
    </row>
    <row r="86" spans="63:74" x14ac:dyDescent="0.2">
      <c r="BK86" s="314"/>
      <c r="BL86" s="314"/>
      <c r="BM86" s="314"/>
      <c r="BN86" s="314"/>
      <c r="BO86" s="314"/>
      <c r="BP86" s="314"/>
      <c r="BQ86" s="314"/>
      <c r="BR86" s="314"/>
      <c r="BS86" s="314"/>
      <c r="BT86" s="314"/>
      <c r="BU86" s="314"/>
      <c r="BV86" s="314"/>
    </row>
    <row r="87" spans="63:74" x14ac:dyDescent="0.2">
      <c r="BK87" s="314"/>
      <c r="BL87" s="314"/>
      <c r="BM87" s="314"/>
      <c r="BN87" s="314"/>
      <c r="BO87" s="314"/>
      <c r="BP87" s="314"/>
      <c r="BQ87" s="314"/>
      <c r="BR87" s="314"/>
      <c r="BS87" s="314"/>
      <c r="BT87" s="314"/>
      <c r="BU87" s="314"/>
      <c r="BV87" s="314"/>
    </row>
    <row r="88" spans="63:74" x14ac:dyDescent="0.2">
      <c r="BK88" s="314"/>
      <c r="BL88" s="314"/>
      <c r="BM88" s="314"/>
      <c r="BN88" s="314"/>
      <c r="BO88" s="314"/>
      <c r="BP88" s="314"/>
      <c r="BQ88" s="314"/>
      <c r="BR88" s="314"/>
      <c r="BS88" s="314"/>
      <c r="BT88" s="314"/>
      <c r="BU88" s="314"/>
      <c r="BV88" s="314"/>
    </row>
    <row r="89" spans="63:74" x14ac:dyDescent="0.2">
      <c r="BK89" s="314"/>
      <c r="BL89" s="314"/>
      <c r="BM89" s="314"/>
      <c r="BN89" s="314"/>
      <c r="BO89" s="314"/>
      <c r="BP89" s="314"/>
      <c r="BQ89" s="314"/>
      <c r="BR89" s="314"/>
      <c r="BS89" s="314"/>
      <c r="BT89" s="314"/>
      <c r="BU89" s="314"/>
      <c r="BV89" s="314"/>
    </row>
    <row r="90" spans="63:74" x14ac:dyDescent="0.2">
      <c r="BK90" s="314"/>
      <c r="BL90" s="314"/>
      <c r="BM90" s="314"/>
      <c r="BN90" s="314"/>
      <c r="BO90" s="314"/>
      <c r="BP90" s="314"/>
      <c r="BQ90" s="314"/>
      <c r="BR90" s="314"/>
      <c r="BS90" s="314"/>
      <c r="BT90" s="314"/>
      <c r="BU90" s="314"/>
      <c r="BV90" s="314"/>
    </row>
    <row r="91" spans="63:74" x14ac:dyDescent="0.2">
      <c r="BK91" s="314"/>
      <c r="BL91" s="314"/>
      <c r="BM91" s="314"/>
      <c r="BN91" s="314"/>
      <c r="BO91" s="314"/>
      <c r="BP91" s="314"/>
      <c r="BQ91" s="314"/>
      <c r="BR91" s="314"/>
      <c r="BS91" s="314"/>
      <c r="BT91" s="314"/>
      <c r="BU91" s="314"/>
      <c r="BV91" s="314"/>
    </row>
    <row r="92" spans="63:74" x14ac:dyDescent="0.2">
      <c r="BK92" s="314"/>
      <c r="BL92" s="314"/>
      <c r="BM92" s="314"/>
      <c r="BN92" s="314"/>
      <c r="BO92" s="314"/>
      <c r="BP92" s="314"/>
      <c r="BQ92" s="314"/>
      <c r="BR92" s="314"/>
      <c r="BS92" s="314"/>
      <c r="BT92" s="314"/>
      <c r="BU92" s="314"/>
      <c r="BV92" s="314"/>
    </row>
    <row r="93" spans="63:74" x14ac:dyDescent="0.2">
      <c r="BK93" s="314"/>
      <c r="BL93" s="314"/>
      <c r="BM93" s="314"/>
      <c r="BN93" s="314"/>
      <c r="BO93" s="314"/>
      <c r="BP93" s="314"/>
      <c r="BQ93" s="314"/>
      <c r="BR93" s="314"/>
      <c r="BS93" s="314"/>
      <c r="BT93" s="314"/>
      <c r="BU93" s="314"/>
      <c r="BV93" s="314"/>
    </row>
    <row r="94" spans="63:74" x14ac:dyDescent="0.2">
      <c r="BK94" s="314"/>
      <c r="BL94" s="314"/>
      <c r="BM94" s="314"/>
      <c r="BN94" s="314"/>
      <c r="BO94" s="314"/>
      <c r="BP94" s="314"/>
      <c r="BQ94" s="314"/>
      <c r="BR94" s="314"/>
      <c r="BS94" s="314"/>
      <c r="BT94" s="314"/>
      <c r="BU94" s="314"/>
      <c r="BV94" s="314"/>
    </row>
    <row r="95" spans="63:74" x14ac:dyDescent="0.2">
      <c r="BK95" s="314"/>
      <c r="BL95" s="314"/>
      <c r="BM95" s="314"/>
      <c r="BN95" s="314"/>
      <c r="BO95" s="314"/>
      <c r="BP95" s="314"/>
      <c r="BQ95" s="314"/>
      <c r="BR95" s="314"/>
      <c r="BS95" s="314"/>
      <c r="BT95" s="314"/>
      <c r="BU95" s="314"/>
      <c r="BV95" s="314"/>
    </row>
    <row r="96" spans="63:74" x14ac:dyDescent="0.2">
      <c r="BK96" s="314"/>
      <c r="BL96" s="314"/>
      <c r="BM96" s="314"/>
      <c r="BN96" s="314"/>
      <c r="BO96" s="314"/>
      <c r="BP96" s="314"/>
      <c r="BQ96" s="314"/>
      <c r="BR96" s="314"/>
      <c r="BS96" s="314"/>
      <c r="BT96" s="314"/>
      <c r="BU96" s="314"/>
      <c r="BV96" s="314"/>
    </row>
    <row r="97" spans="63:74" x14ac:dyDescent="0.2">
      <c r="BK97" s="314"/>
      <c r="BL97" s="314"/>
      <c r="BM97" s="314"/>
      <c r="BN97" s="314"/>
      <c r="BO97" s="314"/>
      <c r="BP97" s="314"/>
      <c r="BQ97" s="314"/>
      <c r="BR97" s="314"/>
      <c r="BS97" s="314"/>
      <c r="BT97" s="314"/>
      <c r="BU97" s="314"/>
      <c r="BV97" s="314"/>
    </row>
    <row r="98" spans="63:74" x14ac:dyDescent="0.2">
      <c r="BK98" s="314"/>
      <c r="BL98" s="314"/>
      <c r="BM98" s="314"/>
      <c r="BN98" s="314"/>
      <c r="BO98" s="314"/>
      <c r="BP98" s="314"/>
      <c r="BQ98" s="314"/>
      <c r="BR98" s="314"/>
      <c r="BS98" s="314"/>
      <c r="BT98" s="314"/>
      <c r="BU98" s="314"/>
      <c r="BV98" s="314"/>
    </row>
    <row r="99" spans="63:74" x14ac:dyDescent="0.2">
      <c r="BK99" s="314"/>
      <c r="BL99" s="314"/>
      <c r="BM99" s="314"/>
      <c r="BN99" s="314"/>
      <c r="BO99" s="314"/>
      <c r="BP99" s="314"/>
      <c r="BQ99" s="314"/>
      <c r="BR99" s="314"/>
      <c r="BS99" s="314"/>
      <c r="BT99" s="314"/>
      <c r="BU99" s="314"/>
      <c r="BV99" s="314"/>
    </row>
    <row r="100" spans="63:74" x14ac:dyDescent="0.2">
      <c r="BK100" s="314"/>
      <c r="BL100" s="314"/>
      <c r="BM100" s="314"/>
      <c r="BN100" s="314"/>
      <c r="BO100" s="314"/>
      <c r="BP100" s="314"/>
      <c r="BQ100" s="314"/>
      <c r="BR100" s="314"/>
      <c r="BS100" s="314"/>
      <c r="BT100" s="314"/>
      <c r="BU100" s="314"/>
      <c r="BV100" s="314"/>
    </row>
    <row r="101" spans="63:74" x14ac:dyDescent="0.2">
      <c r="BK101" s="314"/>
      <c r="BL101" s="314"/>
      <c r="BM101" s="314"/>
      <c r="BN101" s="314"/>
      <c r="BO101" s="314"/>
      <c r="BP101" s="314"/>
      <c r="BQ101" s="314"/>
      <c r="BR101" s="314"/>
      <c r="BS101" s="314"/>
      <c r="BT101" s="314"/>
      <c r="BU101" s="314"/>
      <c r="BV101" s="314"/>
    </row>
    <row r="102" spans="63:74" x14ac:dyDescent="0.2">
      <c r="BK102" s="314"/>
      <c r="BL102" s="314"/>
      <c r="BM102" s="314"/>
      <c r="BN102" s="314"/>
      <c r="BO102" s="314"/>
      <c r="BP102" s="314"/>
      <c r="BQ102" s="314"/>
      <c r="BR102" s="314"/>
      <c r="BS102" s="314"/>
      <c r="BT102" s="314"/>
      <c r="BU102" s="314"/>
      <c r="BV102" s="314"/>
    </row>
    <row r="103" spans="63:74" x14ac:dyDescent="0.2">
      <c r="BK103" s="314"/>
      <c r="BL103" s="314"/>
      <c r="BM103" s="314"/>
      <c r="BN103" s="314"/>
      <c r="BO103" s="314"/>
      <c r="BP103" s="314"/>
      <c r="BQ103" s="314"/>
      <c r="BR103" s="314"/>
      <c r="BS103" s="314"/>
      <c r="BT103" s="314"/>
      <c r="BU103" s="314"/>
      <c r="BV103" s="314"/>
    </row>
    <row r="104" spans="63:74" x14ac:dyDescent="0.2">
      <c r="BK104" s="314"/>
      <c r="BL104" s="314"/>
      <c r="BM104" s="314"/>
      <c r="BN104" s="314"/>
      <c r="BO104" s="314"/>
      <c r="BP104" s="314"/>
      <c r="BQ104" s="314"/>
      <c r="BR104" s="314"/>
      <c r="BS104" s="314"/>
      <c r="BT104" s="314"/>
      <c r="BU104" s="314"/>
      <c r="BV104" s="314"/>
    </row>
    <row r="105" spans="63:74" x14ac:dyDescent="0.2">
      <c r="BK105" s="314"/>
      <c r="BL105" s="314"/>
      <c r="BM105" s="314"/>
      <c r="BN105" s="314"/>
      <c r="BO105" s="314"/>
      <c r="BP105" s="314"/>
      <c r="BQ105" s="314"/>
      <c r="BR105" s="314"/>
      <c r="BS105" s="314"/>
      <c r="BT105" s="314"/>
      <c r="BU105" s="314"/>
      <c r="BV105" s="314"/>
    </row>
    <row r="106" spans="63:74" x14ac:dyDescent="0.2">
      <c r="BK106" s="314"/>
      <c r="BL106" s="314"/>
      <c r="BM106" s="314"/>
      <c r="BN106" s="314"/>
      <c r="BO106" s="314"/>
      <c r="BP106" s="314"/>
      <c r="BQ106" s="314"/>
      <c r="BR106" s="314"/>
      <c r="BS106" s="314"/>
      <c r="BT106" s="314"/>
      <c r="BU106" s="314"/>
      <c r="BV106" s="314"/>
    </row>
    <row r="107" spans="63:74" x14ac:dyDescent="0.2">
      <c r="BK107" s="314"/>
      <c r="BL107" s="314"/>
      <c r="BM107" s="314"/>
      <c r="BN107" s="314"/>
      <c r="BO107" s="314"/>
      <c r="BP107" s="314"/>
      <c r="BQ107" s="314"/>
      <c r="BR107" s="314"/>
      <c r="BS107" s="314"/>
      <c r="BT107" s="314"/>
      <c r="BU107" s="314"/>
      <c r="BV107" s="314"/>
    </row>
    <row r="108" spans="63:74" x14ac:dyDescent="0.2">
      <c r="BK108" s="314"/>
      <c r="BL108" s="314"/>
      <c r="BM108" s="314"/>
      <c r="BN108" s="314"/>
      <c r="BO108" s="314"/>
      <c r="BP108" s="314"/>
      <c r="BQ108" s="314"/>
      <c r="BR108" s="314"/>
      <c r="BS108" s="314"/>
      <c r="BT108" s="314"/>
      <c r="BU108" s="314"/>
      <c r="BV108" s="314"/>
    </row>
    <row r="109" spans="63:74" x14ac:dyDescent="0.2">
      <c r="BK109" s="314"/>
      <c r="BL109" s="314"/>
      <c r="BM109" s="314"/>
      <c r="BN109" s="314"/>
      <c r="BO109" s="314"/>
      <c r="BP109" s="314"/>
      <c r="BQ109" s="314"/>
      <c r="BR109" s="314"/>
      <c r="BS109" s="314"/>
      <c r="BT109" s="314"/>
      <c r="BU109" s="314"/>
      <c r="BV109" s="314"/>
    </row>
    <row r="110" spans="63:74" x14ac:dyDescent="0.2">
      <c r="BK110" s="314"/>
      <c r="BL110" s="314"/>
      <c r="BM110" s="314"/>
      <c r="BN110" s="314"/>
      <c r="BO110" s="314"/>
      <c r="BP110" s="314"/>
      <c r="BQ110" s="314"/>
      <c r="BR110" s="314"/>
      <c r="BS110" s="314"/>
      <c r="BT110" s="314"/>
      <c r="BU110" s="314"/>
      <c r="BV110" s="314"/>
    </row>
    <row r="111" spans="63:74" x14ac:dyDescent="0.2">
      <c r="BK111" s="314"/>
      <c r="BL111" s="314"/>
      <c r="BM111" s="314"/>
      <c r="BN111" s="314"/>
      <c r="BO111" s="314"/>
      <c r="BP111" s="314"/>
      <c r="BQ111" s="314"/>
      <c r="BR111" s="314"/>
      <c r="BS111" s="314"/>
      <c r="BT111" s="314"/>
      <c r="BU111" s="314"/>
      <c r="BV111" s="314"/>
    </row>
    <row r="112" spans="63:74" x14ac:dyDescent="0.2">
      <c r="BK112" s="314"/>
      <c r="BL112" s="314"/>
      <c r="BM112" s="314"/>
      <c r="BN112" s="314"/>
      <c r="BO112" s="314"/>
      <c r="BP112" s="314"/>
      <c r="BQ112" s="314"/>
      <c r="BR112" s="314"/>
      <c r="BS112" s="314"/>
      <c r="BT112" s="314"/>
      <c r="BU112" s="314"/>
      <c r="BV112" s="314"/>
    </row>
    <row r="113" spans="63:74" x14ac:dyDescent="0.2">
      <c r="BK113" s="314"/>
      <c r="BL113" s="314"/>
      <c r="BM113" s="314"/>
      <c r="BN113" s="314"/>
      <c r="BO113" s="314"/>
      <c r="BP113" s="314"/>
      <c r="BQ113" s="314"/>
      <c r="BR113" s="314"/>
      <c r="BS113" s="314"/>
      <c r="BT113" s="314"/>
      <c r="BU113" s="314"/>
      <c r="BV113" s="314"/>
    </row>
    <row r="114" spans="63:74" x14ac:dyDescent="0.2">
      <c r="BK114" s="314"/>
      <c r="BL114" s="314"/>
      <c r="BM114" s="314"/>
      <c r="BN114" s="314"/>
      <c r="BO114" s="314"/>
      <c r="BP114" s="314"/>
      <c r="BQ114" s="314"/>
      <c r="BR114" s="314"/>
      <c r="BS114" s="314"/>
      <c r="BT114" s="314"/>
      <c r="BU114" s="314"/>
      <c r="BV114" s="314"/>
    </row>
    <row r="115" spans="63:74" x14ac:dyDescent="0.2">
      <c r="BK115" s="314"/>
      <c r="BL115" s="314"/>
      <c r="BM115" s="314"/>
      <c r="BN115" s="314"/>
      <c r="BO115" s="314"/>
      <c r="BP115" s="314"/>
      <c r="BQ115" s="314"/>
      <c r="BR115" s="314"/>
      <c r="BS115" s="314"/>
      <c r="BT115" s="314"/>
      <c r="BU115" s="314"/>
      <c r="BV115" s="314"/>
    </row>
    <row r="116" spans="63:74" x14ac:dyDescent="0.2">
      <c r="BK116" s="314"/>
      <c r="BL116" s="314"/>
      <c r="BM116" s="314"/>
      <c r="BN116" s="314"/>
      <c r="BO116" s="314"/>
      <c r="BP116" s="314"/>
      <c r="BQ116" s="314"/>
      <c r="BR116" s="314"/>
      <c r="BS116" s="314"/>
      <c r="BT116" s="314"/>
      <c r="BU116" s="314"/>
      <c r="BV116" s="314"/>
    </row>
    <row r="117" spans="63:74" x14ac:dyDescent="0.2">
      <c r="BK117" s="314"/>
      <c r="BL117" s="314"/>
      <c r="BM117" s="314"/>
      <c r="BN117" s="314"/>
      <c r="BO117" s="314"/>
      <c r="BP117" s="314"/>
      <c r="BQ117" s="314"/>
      <c r="BR117" s="314"/>
      <c r="BS117" s="314"/>
      <c r="BT117" s="314"/>
      <c r="BU117" s="314"/>
      <c r="BV117" s="314"/>
    </row>
    <row r="118" spans="63:74" x14ac:dyDescent="0.2">
      <c r="BK118" s="314"/>
      <c r="BL118" s="314"/>
      <c r="BM118" s="314"/>
      <c r="BN118" s="314"/>
      <c r="BO118" s="314"/>
      <c r="BP118" s="314"/>
      <c r="BQ118" s="314"/>
      <c r="BR118" s="314"/>
      <c r="BS118" s="314"/>
      <c r="BT118" s="314"/>
      <c r="BU118" s="314"/>
      <c r="BV118" s="314"/>
    </row>
    <row r="119" spans="63:74" x14ac:dyDescent="0.2">
      <c r="BK119" s="314"/>
      <c r="BL119" s="314"/>
      <c r="BM119" s="314"/>
      <c r="BN119" s="314"/>
      <c r="BO119" s="314"/>
      <c r="BP119" s="314"/>
      <c r="BQ119" s="314"/>
      <c r="BR119" s="314"/>
      <c r="BS119" s="314"/>
      <c r="BT119" s="314"/>
      <c r="BU119" s="314"/>
      <c r="BV119" s="314"/>
    </row>
    <row r="120" spans="63:74" x14ac:dyDescent="0.2">
      <c r="BK120" s="314"/>
      <c r="BL120" s="314"/>
      <c r="BM120" s="314"/>
      <c r="BN120" s="314"/>
      <c r="BO120" s="314"/>
      <c r="BP120" s="314"/>
      <c r="BQ120" s="314"/>
      <c r="BR120" s="314"/>
      <c r="BS120" s="314"/>
      <c r="BT120" s="314"/>
      <c r="BU120" s="314"/>
      <c r="BV120" s="314"/>
    </row>
    <row r="121" spans="63:74" x14ac:dyDescent="0.2">
      <c r="BK121" s="314"/>
      <c r="BL121" s="314"/>
      <c r="BM121" s="314"/>
      <c r="BN121" s="314"/>
      <c r="BO121" s="314"/>
      <c r="BP121" s="314"/>
      <c r="BQ121" s="314"/>
      <c r="BR121" s="314"/>
      <c r="BS121" s="314"/>
      <c r="BT121" s="314"/>
      <c r="BU121" s="314"/>
      <c r="BV121" s="314"/>
    </row>
    <row r="122" spans="63:74" x14ac:dyDescent="0.2">
      <c r="BK122" s="314"/>
      <c r="BL122" s="314"/>
      <c r="BM122" s="314"/>
      <c r="BN122" s="314"/>
      <c r="BO122" s="314"/>
      <c r="BP122" s="314"/>
      <c r="BQ122" s="314"/>
      <c r="BR122" s="314"/>
      <c r="BS122" s="314"/>
      <c r="BT122" s="314"/>
      <c r="BU122" s="314"/>
      <c r="BV122" s="314"/>
    </row>
    <row r="123" spans="63:74" x14ac:dyDescent="0.2">
      <c r="BK123" s="314"/>
      <c r="BL123" s="314"/>
      <c r="BM123" s="314"/>
      <c r="BN123" s="314"/>
      <c r="BO123" s="314"/>
      <c r="BP123" s="314"/>
      <c r="BQ123" s="314"/>
      <c r="BR123" s="314"/>
      <c r="BS123" s="314"/>
      <c r="BT123" s="314"/>
      <c r="BU123" s="314"/>
      <c r="BV123" s="314"/>
    </row>
    <row r="124" spans="63:74" x14ac:dyDescent="0.2">
      <c r="BK124" s="314"/>
      <c r="BL124" s="314"/>
      <c r="BM124" s="314"/>
      <c r="BN124" s="314"/>
      <c r="BO124" s="314"/>
      <c r="BP124" s="314"/>
      <c r="BQ124" s="314"/>
      <c r="BR124" s="314"/>
      <c r="BS124" s="314"/>
      <c r="BT124" s="314"/>
      <c r="BU124" s="314"/>
      <c r="BV124" s="314"/>
    </row>
    <row r="125" spans="63:74" x14ac:dyDescent="0.2">
      <c r="BK125" s="314"/>
      <c r="BL125" s="314"/>
      <c r="BM125" s="314"/>
      <c r="BN125" s="314"/>
      <c r="BO125" s="314"/>
      <c r="BP125" s="314"/>
      <c r="BQ125" s="314"/>
      <c r="BR125" s="314"/>
      <c r="BS125" s="314"/>
      <c r="BT125" s="314"/>
      <c r="BU125" s="314"/>
      <c r="BV125" s="314"/>
    </row>
    <row r="126" spans="63:74" x14ac:dyDescent="0.2">
      <c r="BK126" s="314"/>
      <c r="BL126" s="314"/>
      <c r="BM126" s="314"/>
      <c r="BN126" s="314"/>
      <c r="BO126" s="314"/>
      <c r="BP126" s="314"/>
      <c r="BQ126" s="314"/>
      <c r="BR126" s="314"/>
      <c r="BS126" s="314"/>
      <c r="BT126" s="314"/>
      <c r="BU126" s="314"/>
      <c r="BV126" s="314"/>
    </row>
    <row r="127" spans="63:74" x14ac:dyDescent="0.2">
      <c r="BK127" s="314"/>
      <c r="BL127" s="314"/>
      <c r="BM127" s="314"/>
      <c r="BN127" s="314"/>
      <c r="BO127" s="314"/>
      <c r="BP127" s="314"/>
      <c r="BQ127" s="314"/>
      <c r="BR127" s="314"/>
      <c r="BS127" s="314"/>
      <c r="BT127" s="314"/>
      <c r="BU127" s="314"/>
      <c r="BV127" s="314"/>
    </row>
    <row r="128" spans="63:74" x14ac:dyDescent="0.2">
      <c r="BK128" s="314"/>
      <c r="BL128" s="314"/>
      <c r="BM128" s="314"/>
      <c r="BN128" s="314"/>
      <c r="BO128" s="314"/>
      <c r="BP128" s="314"/>
      <c r="BQ128" s="314"/>
      <c r="BR128" s="314"/>
      <c r="BS128" s="314"/>
      <c r="BT128" s="314"/>
      <c r="BU128" s="314"/>
      <c r="BV128" s="314"/>
    </row>
    <row r="129" spans="63:74" x14ac:dyDescent="0.2">
      <c r="BK129" s="314"/>
      <c r="BL129" s="314"/>
      <c r="BM129" s="314"/>
      <c r="BN129" s="314"/>
      <c r="BO129" s="314"/>
      <c r="BP129" s="314"/>
      <c r="BQ129" s="314"/>
      <c r="BR129" s="314"/>
      <c r="BS129" s="314"/>
      <c r="BT129" s="314"/>
      <c r="BU129" s="314"/>
      <c r="BV129" s="314"/>
    </row>
    <row r="130" spans="63:74" x14ac:dyDescent="0.2">
      <c r="BK130" s="314"/>
      <c r="BL130" s="314"/>
      <c r="BM130" s="314"/>
      <c r="BN130" s="314"/>
      <c r="BO130" s="314"/>
      <c r="BP130" s="314"/>
      <c r="BQ130" s="314"/>
      <c r="BR130" s="314"/>
      <c r="BS130" s="314"/>
      <c r="BT130" s="314"/>
      <c r="BU130" s="314"/>
      <c r="BV130" s="314"/>
    </row>
    <row r="131" spans="63:74" x14ac:dyDescent="0.2">
      <c r="BK131" s="314"/>
      <c r="BL131" s="314"/>
      <c r="BM131" s="314"/>
      <c r="BN131" s="314"/>
      <c r="BO131" s="314"/>
      <c r="BP131" s="314"/>
      <c r="BQ131" s="314"/>
      <c r="BR131" s="314"/>
      <c r="BS131" s="314"/>
      <c r="BT131" s="314"/>
      <c r="BU131" s="314"/>
      <c r="BV131" s="314"/>
    </row>
    <row r="132" spans="63:74" x14ac:dyDescent="0.2">
      <c r="BK132" s="314"/>
      <c r="BL132" s="314"/>
      <c r="BM132" s="314"/>
      <c r="BN132" s="314"/>
      <c r="BO132" s="314"/>
      <c r="BP132" s="314"/>
      <c r="BQ132" s="314"/>
      <c r="BR132" s="314"/>
      <c r="BS132" s="314"/>
      <c r="BT132" s="314"/>
      <c r="BU132" s="314"/>
      <c r="BV132" s="314"/>
    </row>
    <row r="133" spans="63:74" x14ac:dyDescent="0.2">
      <c r="BK133" s="314"/>
      <c r="BL133" s="314"/>
      <c r="BM133" s="314"/>
      <c r="BN133" s="314"/>
      <c r="BO133" s="314"/>
      <c r="BP133" s="314"/>
      <c r="BQ133" s="314"/>
      <c r="BR133" s="314"/>
      <c r="BS133" s="314"/>
      <c r="BT133" s="314"/>
      <c r="BU133" s="314"/>
      <c r="BV133" s="314"/>
    </row>
    <row r="134" spans="63:74" x14ac:dyDescent="0.2">
      <c r="BK134" s="314"/>
      <c r="BL134" s="314"/>
      <c r="BM134" s="314"/>
      <c r="BN134" s="314"/>
      <c r="BO134" s="314"/>
      <c r="BP134" s="314"/>
      <c r="BQ134" s="314"/>
      <c r="BR134" s="314"/>
      <c r="BS134" s="314"/>
      <c r="BT134" s="314"/>
      <c r="BU134" s="314"/>
      <c r="BV134" s="314"/>
    </row>
    <row r="135" spans="63:74" x14ac:dyDescent="0.2">
      <c r="BK135" s="314"/>
      <c r="BL135" s="314"/>
      <c r="BM135" s="314"/>
      <c r="BN135" s="314"/>
      <c r="BO135" s="314"/>
      <c r="BP135" s="314"/>
      <c r="BQ135" s="314"/>
      <c r="BR135" s="314"/>
      <c r="BS135" s="314"/>
      <c r="BT135" s="314"/>
      <c r="BU135" s="314"/>
      <c r="BV135" s="314"/>
    </row>
    <row r="136" spans="63:74" x14ac:dyDescent="0.2">
      <c r="BK136" s="314"/>
      <c r="BL136" s="314"/>
      <c r="BM136" s="314"/>
      <c r="BN136" s="314"/>
      <c r="BO136" s="314"/>
      <c r="BP136" s="314"/>
      <c r="BQ136" s="314"/>
      <c r="BR136" s="314"/>
      <c r="BS136" s="314"/>
      <c r="BT136" s="314"/>
      <c r="BU136" s="314"/>
      <c r="BV136" s="314"/>
    </row>
    <row r="137" spans="63:74" x14ac:dyDescent="0.2">
      <c r="BK137" s="314"/>
      <c r="BL137" s="314"/>
      <c r="BM137" s="314"/>
      <c r="BN137" s="314"/>
      <c r="BO137" s="314"/>
      <c r="BP137" s="314"/>
      <c r="BQ137" s="314"/>
      <c r="BR137" s="314"/>
      <c r="BS137" s="314"/>
      <c r="BT137" s="314"/>
      <c r="BU137" s="314"/>
      <c r="BV137" s="314"/>
    </row>
    <row r="138" spans="63:74" x14ac:dyDescent="0.2">
      <c r="BK138" s="314"/>
      <c r="BL138" s="314"/>
      <c r="BM138" s="314"/>
      <c r="BN138" s="314"/>
      <c r="BO138" s="314"/>
      <c r="BP138" s="314"/>
      <c r="BQ138" s="314"/>
      <c r="BR138" s="314"/>
      <c r="BS138" s="314"/>
      <c r="BT138" s="314"/>
      <c r="BU138" s="314"/>
      <c r="BV138" s="314"/>
    </row>
    <row r="139" spans="63:74" x14ac:dyDescent="0.2">
      <c r="BK139" s="314"/>
      <c r="BL139" s="314"/>
      <c r="BM139" s="314"/>
      <c r="BN139" s="314"/>
      <c r="BO139" s="314"/>
      <c r="BP139" s="314"/>
      <c r="BQ139" s="314"/>
      <c r="BR139" s="314"/>
      <c r="BS139" s="314"/>
      <c r="BT139" s="314"/>
      <c r="BU139" s="314"/>
      <c r="BV139" s="314"/>
    </row>
    <row r="140" spans="63:74" x14ac:dyDescent="0.2">
      <c r="BK140" s="314"/>
      <c r="BL140" s="314"/>
      <c r="BM140" s="314"/>
      <c r="BN140" s="314"/>
      <c r="BO140" s="314"/>
      <c r="BP140" s="314"/>
      <c r="BQ140" s="314"/>
      <c r="BR140" s="314"/>
      <c r="BS140" s="314"/>
      <c r="BT140" s="314"/>
      <c r="BU140" s="314"/>
      <c r="BV140" s="314"/>
    </row>
    <row r="141" spans="63:74" x14ac:dyDescent="0.2">
      <c r="BK141" s="314"/>
      <c r="BL141" s="314"/>
      <c r="BM141" s="314"/>
      <c r="BN141" s="314"/>
      <c r="BO141" s="314"/>
      <c r="BP141" s="314"/>
      <c r="BQ141" s="314"/>
      <c r="BR141" s="314"/>
      <c r="BS141" s="314"/>
      <c r="BT141" s="314"/>
      <c r="BU141" s="314"/>
      <c r="BV141" s="314"/>
    </row>
    <row r="142" spans="63:74" x14ac:dyDescent="0.2">
      <c r="BK142" s="314"/>
      <c r="BL142" s="314"/>
      <c r="BM142" s="314"/>
      <c r="BN142" s="314"/>
      <c r="BO142" s="314"/>
      <c r="BP142" s="314"/>
      <c r="BQ142" s="314"/>
      <c r="BR142" s="314"/>
      <c r="BS142" s="314"/>
      <c r="BT142" s="314"/>
      <c r="BU142" s="314"/>
      <c r="BV142" s="314"/>
    </row>
    <row r="143" spans="63:74" x14ac:dyDescent="0.2">
      <c r="BK143" s="314"/>
      <c r="BL143" s="314"/>
      <c r="BM143" s="314"/>
      <c r="BN143" s="314"/>
      <c r="BO143" s="314"/>
      <c r="BP143" s="314"/>
      <c r="BQ143" s="314"/>
      <c r="BR143" s="314"/>
      <c r="BS143" s="314"/>
      <c r="BT143" s="314"/>
      <c r="BU143" s="314"/>
      <c r="BV143" s="314"/>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pageSetUpPr fitToPage="1"/>
  </sheetPr>
  <dimension ref="A1:BV144"/>
  <sheetViews>
    <sheetView showGridLines="0" zoomScaleNormal="100" workbookViewId="0">
      <pane xSplit="2" ySplit="4" topLeftCell="C5" activePane="bottomRight" state="frozen"/>
      <selection activeCell="BF1" sqref="BF1"/>
      <selection pane="topRight" activeCell="BF1" sqref="BF1"/>
      <selection pane="bottomLeft" activeCell="BF1" sqref="BF1"/>
      <selection pane="bottomRight" activeCell="Y49" sqref="Y49"/>
    </sheetView>
  </sheetViews>
  <sheetFormatPr defaultColWidth="9.54296875" defaultRowHeight="10.5" x14ac:dyDescent="0.25"/>
  <cols>
    <col min="1" max="1" width="10.54296875" style="12" bestFit="1" customWidth="1"/>
    <col min="2" max="2" width="36.1796875" style="12" customWidth="1"/>
    <col min="3" max="12" width="6.54296875" style="12" customWidth="1"/>
    <col min="13" max="13" width="7.453125" style="12" customWidth="1"/>
    <col min="14" max="50" width="6.54296875" style="12" customWidth="1"/>
    <col min="51" max="55" width="6.54296875" style="308" customWidth="1"/>
    <col min="56" max="58" width="6.54296875" style="666" customWidth="1"/>
    <col min="59" max="62" width="6.54296875" style="308" customWidth="1"/>
    <col min="63" max="74" width="6.54296875" style="12" customWidth="1"/>
    <col min="75" max="16384" width="9.54296875" style="12"/>
  </cols>
  <sheetData>
    <row r="1" spans="1:74" s="11" customFormat="1" ht="13" x14ac:dyDescent="0.3">
      <c r="A1" s="758" t="s">
        <v>792</v>
      </c>
      <c r="B1" s="760" t="s">
        <v>233</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Y1" s="447"/>
      <c r="AZ1" s="447"/>
      <c r="BA1" s="447"/>
      <c r="BB1" s="447"/>
      <c r="BC1" s="447"/>
      <c r="BD1" s="664"/>
      <c r="BE1" s="664"/>
      <c r="BF1" s="664"/>
      <c r="BG1" s="447"/>
      <c r="BH1" s="447"/>
      <c r="BI1" s="447"/>
      <c r="BJ1" s="447"/>
    </row>
    <row r="2" spans="1:74" s="13" customFormat="1" ht="12.5" x14ac:dyDescent="0.25">
      <c r="A2" s="759"/>
      <c r="B2" s="486" t="str">
        <f>"U.S. Energy Information Administration  |  Short-Term Energy Outlook  - "&amp;Dates!D1</f>
        <v>U.S. Energy Information Administration  |  Short-Term Energy Outlook  - April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3" x14ac:dyDescent="0.3">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19"/>
      <c r="B5" s="20" t="s">
        <v>1385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5" customHeight="1" x14ac:dyDescent="0.25">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988</v>
      </c>
      <c r="BN6" s="387"/>
      <c r="BO6" s="387"/>
      <c r="BP6" s="387"/>
      <c r="BQ6" s="387"/>
      <c r="BR6" s="387"/>
      <c r="BS6" s="387"/>
      <c r="BT6" s="387"/>
      <c r="BU6" s="387"/>
      <c r="BV6" s="387"/>
    </row>
    <row r="7" spans="1:74" ht="11.15" customHeight="1" x14ac:dyDescent="0.25">
      <c r="A7" s="19"/>
      <c r="B7" s="22" t="s">
        <v>103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34"/>
      <c r="BA7" s="387"/>
      <c r="BB7" s="387"/>
      <c r="BC7" s="387"/>
      <c r="BD7" s="21"/>
      <c r="BE7" s="21"/>
      <c r="BF7" s="21"/>
      <c r="BG7" s="21"/>
      <c r="BH7" s="387"/>
      <c r="BI7" s="387"/>
      <c r="BJ7" s="387"/>
      <c r="BK7" s="387"/>
      <c r="BL7" s="387"/>
      <c r="BM7" s="387"/>
      <c r="BN7" s="387"/>
      <c r="BO7" s="387"/>
      <c r="BP7" s="387"/>
      <c r="BQ7" s="387"/>
      <c r="BR7" s="387"/>
      <c r="BS7" s="634"/>
      <c r="BT7" s="387"/>
      <c r="BU7" s="387"/>
      <c r="BV7" s="387"/>
    </row>
    <row r="8" spans="1:74" ht="11.15" customHeight="1" x14ac:dyDescent="0.25">
      <c r="A8" s="19" t="s">
        <v>497</v>
      </c>
      <c r="B8" s="23" t="s">
        <v>87</v>
      </c>
      <c r="C8" s="210">
        <v>9.9961610000000007</v>
      </c>
      <c r="D8" s="210">
        <v>10.275947</v>
      </c>
      <c r="E8" s="210">
        <v>10.461175000000001</v>
      </c>
      <c r="F8" s="210">
        <v>10.493442</v>
      </c>
      <c r="G8" s="210">
        <v>10.424486999999999</v>
      </c>
      <c r="H8" s="210">
        <v>10.627898999999999</v>
      </c>
      <c r="I8" s="210">
        <v>10.888398</v>
      </c>
      <c r="J8" s="210">
        <v>11.373371000000001</v>
      </c>
      <c r="K8" s="210">
        <v>11.422010999999999</v>
      </c>
      <c r="L8" s="210">
        <v>11.48831</v>
      </c>
      <c r="M8" s="210">
        <v>11.867607</v>
      </c>
      <c r="N8" s="210">
        <v>11.923994</v>
      </c>
      <c r="O8" s="210">
        <v>11.847951</v>
      </c>
      <c r="P8" s="210">
        <v>11.65258</v>
      </c>
      <c r="Q8" s="210">
        <v>11.898941000000001</v>
      </c>
      <c r="R8" s="210">
        <v>12.12458</v>
      </c>
      <c r="S8" s="210">
        <v>12.140713</v>
      </c>
      <c r="T8" s="210">
        <v>12.178872</v>
      </c>
      <c r="U8" s="210">
        <v>11.895645999999999</v>
      </c>
      <c r="V8" s="210">
        <v>12.475</v>
      </c>
      <c r="W8" s="210">
        <v>12.5723</v>
      </c>
      <c r="X8" s="210">
        <v>12.770961</v>
      </c>
      <c r="Y8" s="210">
        <v>12.966120999999999</v>
      </c>
      <c r="Z8" s="210">
        <v>12.910303000000001</v>
      </c>
      <c r="AA8" s="210">
        <v>12.784808999999999</v>
      </c>
      <c r="AB8" s="210">
        <v>12.825811</v>
      </c>
      <c r="AC8" s="210">
        <v>12.816057000000001</v>
      </c>
      <c r="AD8" s="210">
        <v>11.911472</v>
      </c>
      <c r="AE8" s="210">
        <v>9.7111169999999998</v>
      </c>
      <c r="AF8" s="210">
        <v>10.419767999999999</v>
      </c>
      <c r="AG8" s="210">
        <v>10.956484</v>
      </c>
      <c r="AH8" s="210">
        <v>10.557567000000001</v>
      </c>
      <c r="AI8" s="210">
        <v>10.868058</v>
      </c>
      <c r="AJ8" s="210">
        <v>10.413411999999999</v>
      </c>
      <c r="AK8" s="210">
        <v>11.120706999999999</v>
      </c>
      <c r="AL8" s="210">
        <v>11.083595000000001</v>
      </c>
      <c r="AM8" s="210">
        <v>11.056365</v>
      </c>
      <c r="AN8" s="210">
        <v>9.7730589999999999</v>
      </c>
      <c r="AO8" s="210">
        <v>11.159560000000001</v>
      </c>
      <c r="AP8" s="210">
        <v>11.230181</v>
      </c>
      <c r="AQ8" s="210">
        <v>11.333753</v>
      </c>
      <c r="AR8" s="210">
        <v>11.288152</v>
      </c>
      <c r="AS8" s="210">
        <v>11.329927</v>
      </c>
      <c r="AT8" s="210">
        <v>11.206238000000001</v>
      </c>
      <c r="AU8" s="210">
        <v>10.851266000000001</v>
      </c>
      <c r="AV8" s="210">
        <v>11.526268999999999</v>
      </c>
      <c r="AW8" s="210">
        <v>11.769166</v>
      </c>
      <c r="AX8" s="210">
        <v>11.586632</v>
      </c>
      <c r="AY8" s="210">
        <v>11.370782</v>
      </c>
      <c r="AZ8" s="210">
        <v>11.531887852000001</v>
      </c>
      <c r="BA8" s="210">
        <v>11.665785158</v>
      </c>
      <c r="BB8" s="299">
        <v>11.82765</v>
      </c>
      <c r="BC8" s="299">
        <v>11.8985</v>
      </c>
      <c r="BD8" s="299">
        <v>11.96285</v>
      </c>
      <c r="BE8" s="299">
        <v>12.06296</v>
      </c>
      <c r="BF8" s="299">
        <v>12.164020000000001</v>
      </c>
      <c r="BG8" s="299">
        <v>12.23476</v>
      </c>
      <c r="BH8" s="299">
        <v>12.27103</v>
      </c>
      <c r="BI8" s="299">
        <v>12.51746</v>
      </c>
      <c r="BJ8" s="299">
        <v>12.597329999999999</v>
      </c>
      <c r="BK8" s="299">
        <v>12.66377</v>
      </c>
      <c r="BL8" s="299">
        <v>12.7379</v>
      </c>
      <c r="BM8" s="299">
        <v>12.795629999999999</v>
      </c>
      <c r="BN8" s="299">
        <v>12.858549999999999</v>
      </c>
      <c r="BO8" s="299">
        <v>12.864789999999999</v>
      </c>
      <c r="BP8" s="299">
        <v>12.91897</v>
      </c>
      <c r="BQ8" s="299">
        <v>12.95833</v>
      </c>
      <c r="BR8" s="299">
        <v>13.04786</v>
      </c>
      <c r="BS8" s="299">
        <v>13.069240000000001</v>
      </c>
      <c r="BT8" s="299">
        <v>13.016769999999999</v>
      </c>
      <c r="BU8" s="299">
        <v>13.24184</v>
      </c>
      <c r="BV8" s="299">
        <v>13.25386</v>
      </c>
    </row>
    <row r="9" spans="1:74" ht="11.15" customHeight="1" x14ac:dyDescent="0.25">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99"/>
      <c r="BC9" s="299"/>
      <c r="BD9" s="299"/>
      <c r="BE9" s="299"/>
      <c r="BF9" s="299"/>
      <c r="BG9" s="299"/>
      <c r="BH9" s="299"/>
      <c r="BI9" s="299"/>
      <c r="BJ9" s="299"/>
      <c r="BK9" s="299"/>
      <c r="BL9" s="299"/>
      <c r="BM9" s="299"/>
      <c r="BN9" s="299"/>
      <c r="BO9" s="299"/>
      <c r="BP9" s="299"/>
      <c r="BQ9" s="299"/>
      <c r="BR9" s="299"/>
      <c r="BS9" s="299"/>
      <c r="BT9" s="299"/>
      <c r="BU9" s="299"/>
      <c r="BV9" s="299"/>
    </row>
    <row r="10" spans="1:74" ht="11.15" customHeight="1" x14ac:dyDescent="0.25">
      <c r="A10" s="19"/>
      <c r="B10" s="22" t="s">
        <v>46</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300"/>
      <c r="BC10" s="300"/>
      <c r="BD10" s="300"/>
      <c r="BE10" s="300"/>
      <c r="BF10" s="300"/>
      <c r="BG10" s="300"/>
      <c r="BH10" s="300"/>
      <c r="BI10" s="300"/>
      <c r="BJ10" s="300"/>
      <c r="BK10" s="300"/>
      <c r="BL10" s="300"/>
      <c r="BM10" s="300"/>
      <c r="BN10" s="300"/>
      <c r="BO10" s="300"/>
      <c r="BP10" s="300"/>
      <c r="BQ10" s="300"/>
      <c r="BR10" s="300"/>
      <c r="BS10" s="300"/>
      <c r="BT10" s="300"/>
      <c r="BU10" s="300"/>
      <c r="BV10" s="300"/>
    </row>
    <row r="11" spans="1:74" ht="11.15" customHeight="1" x14ac:dyDescent="0.25">
      <c r="A11" s="19" t="s">
        <v>528</v>
      </c>
      <c r="B11" s="23" t="s">
        <v>92</v>
      </c>
      <c r="C11" s="210">
        <v>78.743967741999995</v>
      </c>
      <c r="D11" s="210">
        <v>80.389428570999996</v>
      </c>
      <c r="E11" s="210">
        <v>81.327419355000004</v>
      </c>
      <c r="F11" s="210">
        <v>81.189333332999993</v>
      </c>
      <c r="G11" s="210">
        <v>82.122870968000001</v>
      </c>
      <c r="H11" s="210">
        <v>82.538466666999994</v>
      </c>
      <c r="I11" s="210">
        <v>84.182322580999994</v>
      </c>
      <c r="J11" s="210">
        <v>85.880161290000004</v>
      </c>
      <c r="K11" s="210">
        <v>87.288966666999997</v>
      </c>
      <c r="L11" s="210">
        <v>88.395870967999997</v>
      </c>
      <c r="M11" s="210">
        <v>89.939233333000004</v>
      </c>
      <c r="N11" s="210">
        <v>89.498516128999995</v>
      </c>
      <c r="O11" s="210">
        <v>89.253806452000006</v>
      </c>
      <c r="P11" s="210">
        <v>89.861857142999995</v>
      </c>
      <c r="Q11" s="210">
        <v>90.273258064999993</v>
      </c>
      <c r="R11" s="210">
        <v>90.7102</v>
      </c>
      <c r="S11" s="210">
        <v>91.402483871000001</v>
      </c>
      <c r="T11" s="210">
        <v>91.654566666999997</v>
      </c>
      <c r="U11" s="210">
        <v>92.160129032</v>
      </c>
      <c r="V11" s="210">
        <v>94.400935484000001</v>
      </c>
      <c r="W11" s="210">
        <v>94.762033333000005</v>
      </c>
      <c r="X11" s="210">
        <v>95.594032257999999</v>
      </c>
      <c r="Y11" s="210">
        <v>97.1614</v>
      </c>
      <c r="Z11" s="210">
        <v>97.052064516000002</v>
      </c>
      <c r="AA11" s="210">
        <v>95.304419354999993</v>
      </c>
      <c r="AB11" s="210">
        <v>95.193275861999993</v>
      </c>
      <c r="AC11" s="210">
        <v>95.365838710000006</v>
      </c>
      <c r="AD11" s="210">
        <v>92.859566666999996</v>
      </c>
      <c r="AE11" s="210">
        <v>87.333774194</v>
      </c>
      <c r="AF11" s="210">
        <v>88.578900000000004</v>
      </c>
      <c r="AG11" s="210">
        <v>90.147225805999994</v>
      </c>
      <c r="AH11" s="210">
        <v>89.856290322999996</v>
      </c>
      <c r="AI11" s="210">
        <v>89.952966666999998</v>
      </c>
      <c r="AJ11" s="210">
        <v>89.266935484000001</v>
      </c>
      <c r="AK11" s="210">
        <v>92.017466666999994</v>
      </c>
      <c r="AL11" s="210">
        <v>92.157354839000007</v>
      </c>
      <c r="AM11" s="210">
        <v>92.804806451999994</v>
      </c>
      <c r="AN11" s="210">
        <v>86.242714285999995</v>
      </c>
      <c r="AO11" s="210">
        <v>92.288612903000001</v>
      </c>
      <c r="AP11" s="210">
        <v>93.234466667000007</v>
      </c>
      <c r="AQ11" s="210">
        <v>93.012064515999995</v>
      </c>
      <c r="AR11" s="210">
        <v>93.219466667000006</v>
      </c>
      <c r="AS11" s="210">
        <v>93.687774193999999</v>
      </c>
      <c r="AT11" s="210">
        <v>94.265419355000006</v>
      </c>
      <c r="AU11" s="210">
        <v>93.618899999999996</v>
      </c>
      <c r="AV11" s="210">
        <v>95.579161290000002</v>
      </c>
      <c r="AW11" s="210">
        <v>96.997433333000004</v>
      </c>
      <c r="AX11" s="210">
        <v>97.314677419000006</v>
      </c>
      <c r="AY11" s="210">
        <v>94.920354838999998</v>
      </c>
      <c r="AZ11" s="210">
        <v>95.044799999999995</v>
      </c>
      <c r="BA11" s="210">
        <v>96.216229999999996</v>
      </c>
      <c r="BB11" s="299">
        <v>96.867959999999997</v>
      </c>
      <c r="BC11" s="299">
        <v>96.927790000000002</v>
      </c>
      <c r="BD11" s="299">
        <v>97.240200000000002</v>
      </c>
      <c r="BE11" s="299">
        <v>97.529520000000005</v>
      </c>
      <c r="BF11" s="299">
        <v>97.972319999999996</v>
      </c>
      <c r="BG11" s="299">
        <v>98.345770000000002</v>
      </c>
      <c r="BH11" s="299">
        <v>98.764709999999994</v>
      </c>
      <c r="BI11" s="299">
        <v>99.366789999999995</v>
      </c>
      <c r="BJ11" s="299">
        <v>99.563079999999999</v>
      </c>
      <c r="BK11" s="299">
        <v>99.425550000000001</v>
      </c>
      <c r="BL11" s="299">
        <v>99.758619999999993</v>
      </c>
      <c r="BM11" s="299">
        <v>99.969800000000006</v>
      </c>
      <c r="BN11" s="299">
        <v>100.2174</v>
      </c>
      <c r="BO11" s="299">
        <v>100.57380000000001</v>
      </c>
      <c r="BP11" s="299">
        <v>100.8753</v>
      </c>
      <c r="BQ11" s="299">
        <v>101.14019999999999</v>
      </c>
      <c r="BR11" s="299">
        <v>101.40309999999999</v>
      </c>
      <c r="BS11" s="299">
        <v>101.69280000000001</v>
      </c>
      <c r="BT11" s="299">
        <v>101.70529999999999</v>
      </c>
      <c r="BU11" s="299">
        <v>101.84569999999999</v>
      </c>
      <c r="BV11" s="299">
        <v>101.6097</v>
      </c>
    </row>
    <row r="12" spans="1:74" ht="11.15" customHeight="1" x14ac:dyDescent="0.25">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99"/>
      <c r="BC12" s="299"/>
      <c r="BD12" s="299"/>
      <c r="BE12" s="299"/>
      <c r="BF12" s="299"/>
      <c r="BG12" s="299"/>
      <c r="BH12" s="299"/>
      <c r="BI12" s="299"/>
      <c r="BJ12" s="299"/>
      <c r="BK12" s="299"/>
      <c r="BL12" s="299"/>
      <c r="BM12" s="299"/>
      <c r="BN12" s="299"/>
      <c r="BO12" s="299"/>
      <c r="BP12" s="299"/>
      <c r="BQ12" s="299"/>
      <c r="BR12" s="299"/>
      <c r="BS12" s="299"/>
      <c r="BT12" s="299"/>
      <c r="BU12" s="299"/>
      <c r="BV12" s="299"/>
    </row>
    <row r="13" spans="1:74" ht="11.15" customHeight="1" x14ac:dyDescent="0.25">
      <c r="A13" s="19"/>
      <c r="B13" s="22" t="s">
        <v>785</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300"/>
      <c r="BC13" s="300"/>
      <c r="BD13" s="300"/>
      <c r="BE13" s="300"/>
      <c r="BF13" s="300"/>
      <c r="BG13" s="300"/>
      <c r="BH13" s="300"/>
      <c r="BI13" s="300"/>
      <c r="BJ13" s="300"/>
      <c r="BK13" s="300"/>
      <c r="BL13" s="300"/>
      <c r="BM13" s="300"/>
      <c r="BN13" s="300"/>
      <c r="BO13" s="300"/>
      <c r="BP13" s="300"/>
      <c r="BQ13" s="300"/>
      <c r="BR13" s="300"/>
      <c r="BS13" s="300"/>
      <c r="BT13" s="300"/>
      <c r="BU13" s="300"/>
      <c r="BV13" s="300"/>
    </row>
    <row r="14" spans="1:74" ht="11.15" customHeight="1" x14ac:dyDescent="0.25">
      <c r="A14" s="19" t="s">
        <v>198</v>
      </c>
      <c r="B14" s="23" t="s">
        <v>800</v>
      </c>
      <c r="C14" s="68">
        <v>61.971187999999998</v>
      </c>
      <c r="D14" s="68">
        <v>60.268717000000002</v>
      </c>
      <c r="E14" s="68">
        <v>65.503579000000002</v>
      </c>
      <c r="F14" s="68">
        <v>58.046233999999998</v>
      </c>
      <c r="G14" s="68">
        <v>61.210858999999999</v>
      </c>
      <c r="H14" s="68">
        <v>61.572367999999997</v>
      </c>
      <c r="I14" s="68">
        <v>62.967241999999999</v>
      </c>
      <c r="J14" s="68">
        <v>69.325457999999998</v>
      </c>
      <c r="K14" s="68">
        <v>62.438499</v>
      </c>
      <c r="L14" s="68">
        <v>66.532053000000005</v>
      </c>
      <c r="M14" s="68">
        <v>62.857303000000002</v>
      </c>
      <c r="N14" s="68">
        <v>63.473595000000003</v>
      </c>
      <c r="O14" s="68">
        <v>65.83569</v>
      </c>
      <c r="P14" s="68">
        <v>58.314672999999999</v>
      </c>
      <c r="Q14" s="68">
        <v>55.667043</v>
      </c>
      <c r="R14" s="68">
        <v>61.213194000000001</v>
      </c>
      <c r="S14" s="68">
        <v>61.861533000000001</v>
      </c>
      <c r="T14" s="68">
        <v>56.705832999999998</v>
      </c>
      <c r="U14" s="68">
        <v>59.068790999999997</v>
      </c>
      <c r="V14" s="68">
        <v>63.794620000000002</v>
      </c>
      <c r="W14" s="68">
        <v>58.59742</v>
      </c>
      <c r="X14" s="68">
        <v>57.674056999999998</v>
      </c>
      <c r="Y14" s="68">
        <v>54.392702</v>
      </c>
      <c r="Z14" s="68">
        <v>53.183706999999998</v>
      </c>
      <c r="AA14" s="68">
        <v>55.656337999999998</v>
      </c>
      <c r="AB14" s="68">
        <v>47.416158000000003</v>
      </c>
      <c r="AC14" s="68">
        <v>46.097239000000002</v>
      </c>
      <c r="AD14" s="68">
        <v>39.333956999999998</v>
      </c>
      <c r="AE14" s="68">
        <v>37.250770000000003</v>
      </c>
      <c r="AF14" s="68">
        <v>39.595498999999997</v>
      </c>
      <c r="AG14" s="68">
        <v>43.207604000000003</v>
      </c>
      <c r="AH14" s="68">
        <v>47.512340000000002</v>
      </c>
      <c r="AI14" s="68">
        <v>45.131293999999997</v>
      </c>
      <c r="AJ14" s="68">
        <v>44.982326999999998</v>
      </c>
      <c r="AK14" s="68">
        <v>44.339050999999998</v>
      </c>
      <c r="AL14" s="68">
        <v>44.797727000000002</v>
      </c>
      <c r="AM14" s="68">
        <v>48.556348999999997</v>
      </c>
      <c r="AN14" s="68">
        <v>40.868284000000003</v>
      </c>
      <c r="AO14" s="68">
        <v>50.881473</v>
      </c>
      <c r="AP14" s="68">
        <v>45.317715</v>
      </c>
      <c r="AQ14" s="68">
        <v>48.632001000000002</v>
      </c>
      <c r="AR14" s="68">
        <v>48.797648000000002</v>
      </c>
      <c r="AS14" s="68">
        <v>48.475408000000002</v>
      </c>
      <c r="AT14" s="68">
        <v>50.041584</v>
      </c>
      <c r="AU14" s="68">
        <v>49.762177000000001</v>
      </c>
      <c r="AV14" s="68">
        <v>49.347633000000002</v>
      </c>
      <c r="AW14" s="68">
        <v>49.065767999999998</v>
      </c>
      <c r="AX14" s="68">
        <v>48.670406</v>
      </c>
      <c r="AY14" s="68">
        <v>49.630927</v>
      </c>
      <c r="AZ14" s="68">
        <v>47.115346000000002</v>
      </c>
      <c r="BA14" s="68">
        <v>50.660198977999997</v>
      </c>
      <c r="BB14" s="301">
        <v>47.998899999999999</v>
      </c>
      <c r="BC14" s="301">
        <v>49.343739999999997</v>
      </c>
      <c r="BD14" s="301">
        <v>49.776679999999999</v>
      </c>
      <c r="BE14" s="301">
        <v>50.96237</v>
      </c>
      <c r="BF14" s="301">
        <v>56.529350000000001</v>
      </c>
      <c r="BG14" s="301">
        <v>53.770380000000003</v>
      </c>
      <c r="BH14" s="301">
        <v>55.851140000000001</v>
      </c>
      <c r="BI14" s="301">
        <v>55.297649999999997</v>
      </c>
      <c r="BJ14" s="301">
        <v>54.301920000000003</v>
      </c>
      <c r="BK14" s="301">
        <v>55.690779999999997</v>
      </c>
      <c r="BL14" s="301">
        <v>50.600299999999997</v>
      </c>
      <c r="BM14" s="301">
        <v>55.375860000000003</v>
      </c>
      <c r="BN14" s="301">
        <v>50.74765</v>
      </c>
      <c r="BO14" s="301">
        <v>51.002189999999999</v>
      </c>
      <c r="BP14" s="301">
        <v>50.306460000000001</v>
      </c>
      <c r="BQ14" s="301">
        <v>52.526179999999997</v>
      </c>
      <c r="BR14" s="301">
        <v>56.929540000000003</v>
      </c>
      <c r="BS14" s="301">
        <v>53.563180000000003</v>
      </c>
      <c r="BT14" s="301">
        <v>53.854039999999998</v>
      </c>
      <c r="BU14" s="301">
        <v>51.874540000000003</v>
      </c>
      <c r="BV14" s="301">
        <v>50.541139999999999</v>
      </c>
    </row>
    <row r="15" spans="1:74" ht="11.15" customHeight="1" x14ac:dyDescent="0.25">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300"/>
      <c r="BC15" s="300"/>
      <c r="BD15" s="300"/>
      <c r="BE15" s="300"/>
      <c r="BF15" s="300"/>
      <c r="BG15" s="300"/>
      <c r="BH15" s="300"/>
      <c r="BI15" s="300"/>
      <c r="BJ15" s="300"/>
      <c r="BK15" s="300"/>
      <c r="BL15" s="300"/>
      <c r="BM15" s="300"/>
      <c r="BN15" s="300"/>
      <c r="BO15" s="300"/>
      <c r="BP15" s="300"/>
      <c r="BQ15" s="300"/>
      <c r="BR15" s="300"/>
      <c r="BS15" s="300"/>
      <c r="BT15" s="300"/>
      <c r="BU15" s="300"/>
      <c r="BV15" s="300"/>
    </row>
    <row r="16" spans="1:74" ht="11.15" customHeight="1" x14ac:dyDescent="0.25">
      <c r="A16" s="16"/>
      <c r="B16" s="20" t="s">
        <v>786</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300"/>
      <c r="BC16" s="300"/>
      <c r="BD16" s="300"/>
      <c r="BE16" s="300"/>
      <c r="BF16" s="300"/>
      <c r="BG16" s="300"/>
      <c r="BH16" s="300"/>
      <c r="BI16" s="300"/>
      <c r="BJ16" s="300"/>
      <c r="BK16" s="300"/>
      <c r="BL16" s="300"/>
      <c r="BM16" s="300"/>
      <c r="BN16" s="300"/>
      <c r="BO16" s="300"/>
      <c r="BP16" s="300"/>
      <c r="BQ16" s="300"/>
      <c r="BR16" s="300"/>
      <c r="BS16" s="300"/>
      <c r="BT16" s="300"/>
      <c r="BU16" s="300"/>
      <c r="BV16" s="300"/>
    </row>
    <row r="17" spans="1:74" ht="11.15" customHeight="1" x14ac:dyDescent="0.25">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300"/>
      <c r="BC17" s="300"/>
      <c r="BD17" s="300"/>
      <c r="BE17" s="300"/>
      <c r="BF17" s="300"/>
      <c r="BG17" s="300"/>
      <c r="BH17" s="300"/>
      <c r="BI17" s="300"/>
      <c r="BJ17" s="300"/>
      <c r="BK17" s="300"/>
      <c r="BL17" s="300"/>
      <c r="BM17" s="300"/>
      <c r="BN17" s="300"/>
      <c r="BO17" s="300"/>
      <c r="BP17" s="300"/>
      <c r="BQ17" s="300"/>
      <c r="BR17" s="300"/>
      <c r="BS17" s="300"/>
      <c r="BT17" s="300"/>
      <c r="BU17" s="300"/>
      <c r="BV17" s="300"/>
    </row>
    <row r="18" spans="1:74" ht="11.15" customHeight="1" x14ac:dyDescent="0.25">
      <c r="A18" s="16"/>
      <c r="B18" s="25" t="s">
        <v>529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302"/>
      <c r="BC18" s="302"/>
      <c r="BD18" s="302"/>
      <c r="BE18" s="302"/>
      <c r="BF18" s="302"/>
      <c r="BG18" s="302"/>
      <c r="BH18" s="302"/>
      <c r="BI18" s="302"/>
      <c r="BJ18" s="302"/>
      <c r="BK18" s="302"/>
      <c r="BL18" s="302"/>
      <c r="BM18" s="302"/>
      <c r="BN18" s="302"/>
      <c r="BO18" s="302"/>
      <c r="BP18" s="302"/>
      <c r="BQ18" s="302"/>
      <c r="BR18" s="302"/>
      <c r="BS18" s="302"/>
      <c r="BT18" s="302"/>
      <c r="BU18" s="302"/>
      <c r="BV18" s="302"/>
    </row>
    <row r="19" spans="1:74" ht="11.15" customHeight="1" x14ac:dyDescent="0.25">
      <c r="A19" s="26" t="s">
        <v>511</v>
      </c>
      <c r="B19" s="27" t="s">
        <v>87</v>
      </c>
      <c r="C19" s="210">
        <v>20.564366</v>
      </c>
      <c r="D19" s="210">
        <v>19.693135000000002</v>
      </c>
      <c r="E19" s="210">
        <v>20.731231000000001</v>
      </c>
      <c r="F19" s="210">
        <v>20.038354000000002</v>
      </c>
      <c r="G19" s="210">
        <v>20.251204999999999</v>
      </c>
      <c r="H19" s="210">
        <v>20.770271000000001</v>
      </c>
      <c r="I19" s="210">
        <v>20.671374</v>
      </c>
      <c r="J19" s="210">
        <v>21.356102</v>
      </c>
      <c r="K19" s="210">
        <v>20.084109000000002</v>
      </c>
      <c r="L19" s="210">
        <v>20.785793000000002</v>
      </c>
      <c r="M19" s="210">
        <v>20.774214000000001</v>
      </c>
      <c r="N19" s="210">
        <v>20.327480999999999</v>
      </c>
      <c r="O19" s="210">
        <v>20.614982999999999</v>
      </c>
      <c r="P19" s="210">
        <v>20.283868999999999</v>
      </c>
      <c r="Q19" s="210">
        <v>20.176247</v>
      </c>
      <c r="R19" s="210">
        <v>20.332601</v>
      </c>
      <c r="S19" s="210">
        <v>20.387087999999999</v>
      </c>
      <c r="T19" s="210">
        <v>20.653979</v>
      </c>
      <c r="U19" s="210">
        <v>20.734573999999999</v>
      </c>
      <c r="V19" s="210">
        <v>21.157913000000001</v>
      </c>
      <c r="W19" s="210">
        <v>20.248483</v>
      </c>
      <c r="X19" s="210">
        <v>20.713985999999998</v>
      </c>
      <c r="Y19" s="210">
        <v>20.736152000000001</v>
      </c>
      <c r="Z19" s="210">
        <v>20.442869000000002</v>
      </c>
      <c r="AA19" s="210">
        <v>19.933388999999998</v>
      </c>
      <c r="AB19" s="210">
        <v>20.132254</v>
      </c>
      <c r="AC19" s="210">
        <v>18.462842999999999</v>
      </c>
      <c r="AD19" s="210">
        <v>14.548507000000001</v>
      </c>
      <c r="AE19" s="210">
        <v>16.078187</v>
      </c>
      <c r="AF19" s="210">
        <v>17.578064000000001</v>
      </c>
      <c r="AG19" s="210">
        <v>18.381074000000002</v>
      </c>
      <c r="AH19" s="210">
        <v>18.557877999999999</v>
      </c>
      <c r="AI19" s="210">
        <v>18.414832000000001</v>
      </c>
      <c r="AJ19" s="210">
        <v>18.613651999999998</v>
      </c>
      <c r="AK19" s="210">
        <v>18.742522999999998</v>
      </c>
      <c r="AL19" s="210">
        <v>18.801691999999999</v>
      </c>
      <c r="AM19" s="210">
        <v>18.595400999999999</v>
      </c>
      <c r="AN19" s="210">
        <v>17.444201</v>
      </c>
      <c r="AO19" s="210">
        <v>19.203831999999998</v>
      </c>
      <c r="AP19" s="210">
        <v>19.459365999999999</v>
      </c>
      <c r="AQ19" s="210">
        <v>20.093644999999999</v>
      </c>
      <c r="AR19" s="210">
        <v>20.537158000000002</v>
      </c>
      <c r="AS19" s="210">
        <v>19.894012</v>
      </c>
      <c r="AT19" s="210">
        <v>20.510584000000001</v>
      </c>
      <c r="AU19" s="210">
        <v>20.223537</v>
      </c>
      <c r="AV19" s="210">
        <v>19.891591999999999</v>
      </c>
      <c r="AW19" s="210">
        <v>20.594621</v>
      </c>
      <c r="AX19" s="210">
        <v>20.764406999999999</v>
      </c>
      <c r="AY19" s="210">
        <v>19.731019</v>
      </c>
      <c r="AZ19" s="210">
        <v>20.225307891</v>
      </c>
      <c r="BA19" s="210">
        <v>20.000621323000001</v>
      </c>
      <c r="BB19" s="299">
        <v>20.31382</v>
      </c>
      <c r="BC19" s="299">
        <v>20.621279999999999</v>
      </c>
      <c r="BD19" s="299">
        <v>20.88495</v>
      </c>
      <c r="BE19" s="299">
        <v>20.89218</v>
      </c>
      <c r="BF19" s="299">
        <v>21.048110000000001</v>
      </c>
      <c r="BG19" s="299">
        <v>20.519960000000001</v>
      </c>
      <c r="BH19" s="299">
        <v>20.790179999999999</v>
      </c>
      <c r="BI19" s="299">
        <v>21.003440000000001</v>
      </c>
      <c r="BJ19" s="299">
        <v>20.885950000000001</v>
      </c>
      <c r="BK19" s="299">
        <v>20.074539999999999</v>
      </c>
      <c r="BL19" s="299">
        <v>20.306950000000001</v>
      </c>
      <c r="BM19" s="299">
        <v>20.50357</v>
      </c>
      <c r="BN19" s="299">
        <v>20.702549999999999</v>
      </c>
      <c r="BO19" s="299">
        <v>20.913509999999999</v>
      </c>
      <c r="BP19" s="299">
        <v>21.148620000000001</v>
      </c>
      <c r="BQ19" s="299">
        <v>21.101289999999999</v>
      </c>
      <c r="BR19" s="299">
        <v>21.297219999999999</v>
      </c>
      <c r="BS19" s="299">
        <v>20.828720000000001</v>
      </c>
      <c r="BT19" s="299">
        <v>21.09282</v>
      </c>
      <c r="BU19" s="299">
        <v>21.187719999999999</v>
      </c>
      <c r="BV19" s="299">
        <v>21.137029999999999</v>
      </c>
    </row>
    <row r="20" spans="1:74" ht="11.15" customHeight="1" x14ac:dyDescent="0.25">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99"/>
      <c r="BC20" s="299"/>
      <c r="BD20" s="299"/>
      <c r="BE20" s="299"/>
      <c r="BF20" s="299"/>
      <c r="BG20" s="299"/>
      <c r="BH20" s="299"/>
      <c r="BI20" s="299"/>
      <c r="BJ20" s="299"/>
      <c r="BK20" s="299"/>
      <c r="BL20" s="299"/>
      <c r="BM20" s="299"/>
      <c r="BN20" s="299"/>
      <c r="BO20" s="299"/>
      <c r="BP20" s="299"/>
      <c r="BQ20" s="299"/>
      <c r="BR20" s="299"/>
      <c r="BS20" s="299"/>
      <c r="BT20" s="299"/>
      <c r="BU20" s="299"/>
      <c r="BV20" s="299"/>
    </row>
    <row r="21" spans="1:74" ht="11.15" customHeight="1" x14ac:dyDescent="0.25">
      <c r="A21" s="16"/>
      <c r="B21" s="25" t="s">
        <v>606</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303"/>
      <c r="BC21" s="303"/>
      <c r="BD21" s="303"/>
      <c r="BE21" s="303"/>
      <c r="BF21" s="303"/>
      <c r="BG21" s="303"/>
      <c r="BH21" s="303"/>
      <c r="BI21" s="303"/>
      <c r="BJ21" s="303"/>
      <c r="BK21" s="303"/>
      <c r="BL21" s="303"/>
      <c r="BM21" s="303"/>
      <c r="BN21" s="303"/>
      <c r="BO21" s="303"/>
      <c r="BP21" s="303"/>
      <c r="BQ21" s="303"/>
      <c r="BR21" s="303"/>
      <c r="BS21" s="303"/>
      <c r="BT21" s="303"/>
      <c r="BU21" s="303"/>
      <c r="BV21" s="303"/>
    </row>
    <row r="22" spans="1:74" ht="11.15" customHeight="1" x14ac:dyDescent="0.25">
      <c r="A22" s="26" t="s">
        <v>543</v>
      </c>
      <c r="B22" s="27" t="s">
        <v>92</v>
      </c>
      <c r="C22" s="210">
        <v>107.77206452</v>
      </c>
      <c r="D22" s="210">
        <v>96.811392857000001</v>
      </c>
      <c r="E22" s="210">
        <v>90.216387096999995</v>
      </c>
      <c r="F22" s="210">
        <v>78.349366666999998</v>
      </c>
      <c r="G22" s="210">
        <v>66.290935484000002</v>
      </c>
      <c r="H22" s="210">
        <v>68.771466666999999</v>
      </c>
      <c r="I22" s="210">
        <v>75.829612902999997</v>
      </c>
      <c r="J22" s="210">
        <v>74.639838710000006</v>
      </c>
      <c r="K22" s="210">
        <v>71.868766667000003</v>
      </c>
      <c r="L22" s="210">
        <v>73.737193547999993</v>
      </c>
      <c r="M22" s="210">
        <v>90.531400000000005</v>
      </c>
      <c r="N22" s="210">
        <v>96.758354839000006</v>
      </c>
      <c r="O22" s="210">
        <v>110.46132258</v>
      </c>
      <c r="P22" s="210">
        <v>107.82567856999999</v>
      </c>
      <c r="Q22" s="210">
        <v>94.445516128999998</v>
      </c>
      <c r="R22" s="210">
        <v>73.746166666999997</v>
      </c>
      <c r="S22" s="210">
        <v>68.838225805999997</v>
      </c>
      <c r="T22" s="210">
        <v>70.644666666999996</v>
      </c>
      <c r="U22" s="210">
        <v>77.222709676999997</v>
      </c>
      <c r="V22" s="210">
        <v>78.513677419000004</v>
      </c>
      <c r="W22" s="210">
        <v>73.541733332999996</v>
      </c>
      <c r="X22" s="210">
        <v>74.404645161000005</v>
      </c>
      <c r="Y22" s="210">
        <v>92.791799999999995</v>
      </c>
      <c r="Z22" s="210">
        <v>102.28116129</v>
      </c>
      <c r="AA22" s="210">
        <v>106.99520364999999</v>
      </c>
      <c r="AB22" s="210">
        <v>105.35575483</v>
      </c>
      <c r="AC22" s="210">
        <v>87.680844931999999</v>
      </c>
      <c r="AD22" s="210">
        <v>75.117903233000007</v>
      </c>
      <c r="AE22" s="210">
        <v>66.754959682000006</v>
      </c>
      <c r="AF22" s="210">
        <v>70.852076969999999</v>
      </c>
      <c r="AG22" s="210">
        <v>79.413477256999997</v>
      </c>
      <c r="AH22" s="210">
        <v>77.311273065999998</v>
      </c>
      <c r="AI22" s="210">
        <v>71.632061163000003</v>
      </c>
      <c r="AJ22" s="210">
        <v>74.612172737999998</v>
      </c>
      <c r="AK22" s="210">
        <v>81.295490936999997</v>
      </c>
      <c r="AL22" s="210">
        <v>102.56075513</v>
      </c>
      <c r="AM22" s="210">
        <v>106.20521352</v>
      </c>
      <c r="AN22" s="210">
        <v>108.63617696</v>
      </c>
      <c r="AO22" s="210">
        <v>84.375167645000005</v>
      </c>
      <c r="AP22" s="210">
        <v>74.615050636999996</v>
      </c>
      <c r="AQ22" s="210">
        <v>67.541081452</v>
      </c>
      <c r="AR22" s="210">
        <v>73.830901202999996</v>
      </c>
      <c r="AS22" s="210">
        <v>77.032020746000001</v>
      </c>
      <c r="AT22" s="210">
        <v>77.771968517000005</v>
      </c>
      <c r="AU22" s="210">
        <v>70.339450366999998</v>
      </c>
      <c r="AV22" s="210">
        <v>72.184277358000003</v>
      </c>
      <c r="AW22" s="210">
        <v>88.665649569999999</v>
      </c>
      <c r="AX22" s="210">
        <v>96.132323842999995</v>
      </c>
      <c r="AY22" s="210">
        <v>115.86728168</v>
      </c>
      <c r="AZ22" s="210">
        <v>108.38537890000001</v>
      </c>
      <c r="BA22" s="210">
        <v>88.687358900000007</v>
      </c>
      <c r="BB22" s="299">
        <v>74.866860000000003</v>
      </c>
      <c r="BC22" s="299">
        <v>67.275130000000004</v>
      </c>
      <c r="BD22" s="299">
        <v>73.051090000000002</v>
      </c>
      <c r="BE22" s="299">
        <v>79.151110000000003</v>
      </c>
      <c r="BF22" s="299">
        <v>76.902230000000003</v>
      </c>
      <c r="BG22" s="299">
        <v>69.507440000000003</v>
      </c>
      <c r="BH22" s="299">
        <v>72.171880000000002</v>
      </c>
      <c r="BI22" s="299">
        <v>85.344089999999994</v>
      </c>
      <c r="BJ22" s="299">
        <v>99.35472</v>
      </c>
      <c r="BK22" s="299">
        <v>107.027</v>
      </c>
      <c r="BL22" s="299">
        <v>103.3736</v>
      </c>
      <c r="BM22" s="299">
        <v>86.920469999999995</v>
      </c>
      <c r="BN22" s="299">
        <v>76.776089999999996</v>
      </c>
      <c r="BO22" s="299">
        <v>69.546589999999995</v>
      </c>
      <c r="BP22" s="299">
        <v>75.218109999999996</v>
      </c>
      <c r="BQ22" s="299">
        <v>81.39555</v>
      </c>
      <c r="BR22" s="299">
        <v>79.687820000000002</v>
      </c>
      <c r="BS22" s="299">
        <v>73.018169999999998</v>
      </c>
      <c r="BT22" s="299">
        <v>74.940960000000004</v>
      </c>
      <c r="BU22" s="299">
        <v>88.119739999999993</v>
      </c>
      <c r="BV22" s="299">
        <v>101.9311</v>
      </c>
    </row>
    <row r="23" spans="1:74" ht="11.15" customHeight="1" x14ac:dyDescent="0.25">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99"/>
      <c r="BC23" s="299"/>
      <c r="BD23" s="299"/>
      <c r="BE23" s="299"/>
      <c r="BF23" s="299"/>
      <c r="BG23" s="299"/>
      <c r="BH23" s="299"/>
      <c r="BI23" s="299"/>
      <c r="BJ23" s="299"/>
      <c r="BK23" s="299"/>
      <c r="BL23" s="299"/>
      <c r="BM23" s="299"/>
      <c r="BN23" s="299"/>
      <c r="BO23" s="299"/>
      <c r="BP23" s="299"/>
      <c r="BQ23" s="299"/>
      <c r="BR23" s="299"/>
      <c r="BS23" s="299"/>
      <c r="BT23" s="299"/>
      <c r="BU23" s="299"/>
      <c r="BV23" s="299"/>
    </row>
    <row r="24" spans="1:74" ht="11.15" customHeight="1" x14ac:dyDescent="0.25">
      <c r="A24" s="16"/>
      <c r="B24" s="25" t="s">
        <v>104</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99"/>
      <c r="BC24" s="299"/>
      <c r="BD24" s="299"/>
      <c r="BE24" s="299"/>
      <c r="BF24" s="299"/>
      <c r="BG24" s="299"/>
      <c r="BH24" s="299"/>
      <c r="BI24" s="299"/>
      <c r="BJ24" s="299"/>
      <c r="BK24" s="299"/>
      <c r="BL24" s="299"/>
      <c r="BM24" s="299"/>
      <c r="BN24" s="299"/>
      <c r="BO24" s="299"/>
      <c r="BP24" s="299"/>
      <c r="BQ24" s="299"/>
      <c r="BR24" s="299"/>
      <c r="BS24" s="299"/>
      <c r="BT24" s="299"/>
      <c r="BU24" s="299"/>
      <c r="BV24" s="299"/>
    </row>
    <row r="25" spans="1:74" ht="11.15" customHeight="1" x14ac:dyDescent="0.25">
      <c r="A25" s="26" t="s">
        <v>216</v>
      </c>
      <c r="B25" s="27" t="s">
        <v>800</v>
      </c>
      <c r="C25" s="68">
        <v>69.253774041</v>
      </c>
      <c r="D25" s="68">
        <v>50.024953132</v>
      </c>
      <c r="E25" s="68">
        <v>48.869908676999998</v>
      </c>
      <c r="F25" s="68">
        <v>44.793441719999997</v>
      </c>
      <c r="G25" s="68">
        <v>51.573590324000001</v>
      </c>
      <c r="H25" s="68">
        <v>60.239975909999998</v>
      </c>
      <c r="I25" s="68">
        <v>68.083151048999994</v>
      </c>
      <c r="J25" s="68">
        <v>67.976370340000003</v>
      </c>
      <c r="K25" s="68">
        <v>58.159414290000001</v>
      </c>
      <c r="L25" s="68">
        <v>52.811207013000001</v>
      </c>
      <c r="M25" s="68">
        <v>56.170449150000003</v>
      </c>
      <c r="N25" s="68">
        <v>60.149091401</v>
      </c>
      <c r="O25" s="68">
        <v>60.198764064999999</v>
      </c>
      <c r="P25" s="68">
        <v>49.199763760000003</v>
      </c>
      <c r="Q25" s="68">
        <v>48.347844962000003</v>
      </c>
      <c r="R25" s="68">
        <v>37.282224120000002</v>
      </c>
      <c r="S25" s="68">
        <v>44.060165955999999</v>
      </c>
      <c r="T25" s="68">
        <v>48.267030300000002</v>
      </c>
      <c r="U25" s="68">
        <v>59.801968033000001</v>
      </c>
      <c r="V25" s="68">
        <v>56.310744251000003</v>
      </c>
      <c r="W25" s="68">
        <v>51.113288310000002</v>
      </c>
      <c r="X25" s="68">
        <v>41.517648131999998</v>
      </c>
      <c r="Y25" s="68">
        <v>45.869143289999997</v>
      </c>
      <c r="Z25" s="68">
        <v>44.574784772999998</v>
      </c>
      <c r="AA25" s="68">
        <v>40.771261193999997</v>
      </c>
      <c r="AB25" s="68">
        <v>36.011703142999998</v>
      </c>
      <c r="AC25" s="68">
        <v>32.842827487999998</v>
      </c>
      <c r="AD25" s="68">
        <v>26.754132930000001</v>
      </c>
      <c r="AE25" s="68">
        <v>29.783501813000001</v>
      </c>
      <c r="AF25" s="68">
        <v>39.797904000000003</v>
      </c>
      <c r="AG25" s="68">
        <v>52.852355979000002</v>
      </c>
      <c r="AH25" s="68">
        <v>53.610339025000002</v>
      </c>
      <c r="AI25" s="68">
        <v>41.827720859999999</v>
      </c>
      <c r="AJ25" s="68">
        <v>37.392535729999999</v>
      </c>
      <c r="AK25" s="68">
        <v>37.873816920000003</v>
      </c>
      <c r="AL25" s="68">
        <v>47.175003052000001</v>
      </c>
      <c r="AM25" s="68">
        <v>49.154478695000002</v>
      </c>
      <c r="AN25" s="68">
        <v>51.656657136</v>
      </c>
      <c r="AO25" s="68">
        <v>38.362901946000001</v>
      </c>
      <c r="AP25" s="68">
        <v>33.691812089999999</v>
      </c>
      <c r="AQ25" s="68">
        <v>39.252921804000003</v>
      </c>
      <c r="AR25" s="68">
        <v>51.621454800000002</v>
      </c>
      <c r="AS25" s="68">
        <v>60.042771786000003</v>
      </c>
      <c r="AT25" s="68">
        <v>59.888760624</v>
      </c>
      <c r="AU25" s="68">
        <v>47.929309920000001</v>
      </c>
      <c r="AV25" s="68">
        <v>39.380644531999998</v>
      </c>
      <c r="AW25" s="68">
        <v>36.703131720000002</v>
      </c>
      <c r="AX25" s="68">
        <v>38.247103119999998</v>
      </c>
      <c r="AY25" s="68">
        <v>52.49868721</v>
      </c>
      <c r="AZ25" s="68">
        <v>43.859980360000002</v>
      </c>
      <c r="BA25" s="68">
        <v>37.244828480000002</v>
      </c>
      <c r="BB25" s="301">
        <v>33.730530000000002</v>
      </c>
      <c r="BC25" s="301">
        <v>39.488190000000003</v>
      </c>
      <c r="BD25" s="301">
        <v>48.657600000000002</v>
      </c>
      <c r="BE25" s="301">
        <v>58.509709999999998</v>
      </c>
      <c r="BF25" s="301">
        <v>58.530279999999998</v>
      </c>
      <c r="BG25" s="301">
        <v>51.264789999999998</v>
      </c>
      <c r="BH25" s="301">
        <v>43.966230000000003</v>
      </c>
      <c r="BI25" s="301">
        <v>43.690710000000003</v>
      </c>
      <c r="BJ25" s="301">
        <v>48.692970000000003</v>
      </c>
      <c r="BK25" s="301">
        <v>50.650880000000001</v>
      </c>
      <c r="BL25" s="301">
        <v>44.241489999999999</v>
      </c>
      <c r="BM25" s="301">
        <v>40.630879999999998</v>
      </c>
      <c r="BN25" s="301">
        <v>30.814609999999998</v>
      </c>
      <c r="BO25" s="301">
        <v>36.314799999999998</v>
      </c>
      <c r="BP25" s="301">
        <v>44.819110000000002</v>
      </c>
      <c r="BQ25" s="301">
        <v>55.837560000000003</v>
      </c>
      <c r="BR25" s="301">
        <v>55.17548</v>
      </c>
      <c r="BS25" s="301">
        <v>45.804940000000002</v>
      </c>
      <c r="BT25" s="301">
        <v>39.29092</v>
      </c>
      <c r="BU25" s="301">
        <v>39.152630000000002</v>
      </c>
      <c r="BV25" s="301">
        <v>45.184840000000001</v>
      </c>
    </row>
    <row r="26" spans="1:74" ht="11.15" customHeight="1" x14ac:dyDescent="0.25">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303"/>
      <c r="BC26" s="303"/>
      <c r="BD26" s="303"/>
      <c r="BE26" s="303"/>
      <c r="BF26" s="303"/>
      <c r="BG26" s="303"/>
      <c r="BH26" s="303"/>
      <c r="BI26" s="303"/>
      <c r="BJ26" s="303"/>
      <c r="BK26" s="303"/>
      <c r="BL26" s="303"/>
      <c r="BM26" s="303"/>
      <c r="BN26" s="303"/>
      <c r="BO26" s="303"/>
      <c r="BP26" s="303"/>
      <c r="BQ26" s="303"/>
      <c r="BR26" s="303"/>
      <c r="BS26" s="303"/>
      <c r="BT26" s="303"/>
      <c r="BU26" s="303"/>
      <c r="BV26" s="303"/>
    </row>
    <row r="27" spans="1:74" ht="11.15" customHeight="1" x14ac:dyDescent="0.25">
      <c r="A27" s="16"/>
      <c r="B27" s="29" t="s">
        <v>784</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99"/>
      <c r="BC27" s="299"/>
      <c r="BD27" s="299"/>
      <c r="BE27" s="299"/>
      <c r="BF27" s="299"/>
      <c r="BG27" s="299"/>
      <c r="BH27" s="299"/>
      <c r="BI27" s="299"/>
      <c r="BJ27" s="299"/>
      <c r="BK27" s="299"/>
      <c r="BL27" s="299"/>
      <c r="BM27" s="299"/>
      <c r="BN27" s="299"/>
      <c r="BO27" s="299"/>
      <c r="BP27" s="299"/>
      <c r="BQ27" s="299"/>
      <c r="BR27" s="299"/>
      <c r="BS27" s="299"/>
      <c r="BT27" s="299"/>
      <c r="BU27" s="299"/>
      <c r="BV27" s="299"/>
    </row>
    <row r="28" spans="1:74" ht="11.15" customHeight="1" x14ac:dyDescent="0.25">
      <c r="A28" s="16" t="s">
        <v>604</v>
      </c>
      <c r="B28" s="27" t="s">
        <v>95</v>
      </c>
      <c r="C28" s="210">
        <v>11.511747570000001</v>
      </c>
      <c r="D28" s="210">
        <v>10.84828722</v>
      </c>
      <c r="E28" s="210">
        <v>9.9517392000000005</v>
      </c>
      <c r="F28" s="210">
        <v>9.6491751990000001</v>
      </c>
      <c r="G28" s="210">
        <v>10.16034612</v>
      </c>
      <c r="H28" s="210">
        <v>11.669762540000001</v>
      </c>
      <c r="I28" s="210">
        <v>12.516078439999999</v>
      </c>
      <c r="J28" s="210">
        <v>12.715816240000001</v>
      </c>
      <c r="K28" s="210">
        <v>11.641782340000001</v>
      </c>
      <c r="L28" s="210">
        <v>10.353594920000001</v>
      </c>
      <c r="M28" s="210">
        <v>10.08221309</v>
      </c>
      <c r="N28" s="210">
        <v>10.46967609</v>
      </c>
      <c r="O28" s="210">
        <v>11.00442655</v>
      </c>
      <c r="P28" s="210">
        <v>10.95505157</v>
      </c>
      <c r="Q28" s="210">
        <v>10.11528858</v>
      </c>
      <c r="R28" s="210">
        <v>9.4936772699999992</v>
      </c>
      <c r="S28" s="210">
        <v>9.9424801679999995</v>
      </c>
      <c r="T28" s="210">
        <v>11.106312409999999</v>
      </c>
      <c r="U28" s="210">
        <v>12.54491655</v>
      </c>
      <c r="V28" s="210">
        <v>12.432330479999999</v>
      </c>
      <c r="W28" s="210">
        <v>11.749827549999999</v>
      </c>
      <c r="X28" s="210">
        <v>10.32368198</v>
      </c>
      <c r="Y28" s="210">
        <v>9.9179917779999993</v>
      </c>
      <c r="Z28" s="210">
        <v>10.39962044</v>
      </c>
      <c r="AA28" s="210">
        <v>10.588531619999999</v>
      </c>
      <c r="AB28" s="210">
        <v>10.566334599999999</v>
      </c>
      <c r="AC28" s="210">
        <v>9.7339127160000007</v>
      </c>
      <c r="AD28" s="210">
        <v>9.1044071169999992</v>
      </c>
      <c r="AE28" s="210">
        <v>9.2137381719999993</v>
      </c>
      <c r="AF28" s="210">
        <v>11.04515717</v>
      </c>
      <c r="AG28" s="210">
        <v>12.63149701</v>
      </c>
      <c r="AH28" s="210">
        <v>12.28962649</v>
      </c>
      <c r="AI28" s="210">
        <v>11.12270781</v>
      </c>
      <c r="AJ28" s="210">
        <v>9.9312222329999997</v>
      </c>
      <c r="AK28" s="210">
        <v>9.6075935569999995</v>
      </c>
      <c r="AL28" s="210">
        <v>10.56452011</v>
      </c>
      <c r="AM28" s="210">
        <v>10.75021752</v>
      </c>
      <c r="AN28" s="210">
        <v>11.022766089999999</v>
      </c>
      <c r="AO28" s="210">
        <v>9.8084845650000005</v>
      </c>
      <c r="AP28" s="210">
        <v>9.3982789909999997</v>
      </c>
      <c r="AQ28" s="210">
        <v>9.673537541</v>
      </c>
      <c r="AR28" s="210">
        <v>11.628583369999999</v>
      </c>
      <c r="AS28" s="210">
        <v>12.41308748</v>
      </c>
      <c r="AT28" s="210">
        <v>12.660304869999999</v>
      </c>
      <c r="AU28" s="210">
        <v>11.571059910000001</v>
      </c>
      <c r="AV28" s="210">
        <v>10.083293599999999</v>
      </c>
      <c r="AW28" s="210">
        <v>9.9331279949999995</v>
      </c>
      <c r="AX28" s="210">
        <v>10.278372409999999</v>
      </c>
      <c r="AY28" s="210">
        <v>11.25547272</v>
      </c>
      <c r="AZ28" s="210">
        <v>11.11678</v>
      </c>
      <c r="BA28" s="210">
        <v>9.981522</v>
      </c>
      <c r="BB28" s="299">
        <v>9.5949679999999997</v>
      </c>
      <c r="BC28" s="299">
        <v>9.8986370000000008</v>
      </c>
      <c r="BD28" s="299">
        <v>11.670199999999999</v>
      </c>
      <c r="BE28" s="299">
        <v>12.69201</v>
      </c>
      <c r="BF28" s="299">
        <v>12.6713</v>
      </c>
      <c r="BG28" s="299">
        <v>11.65706</v>
      </c>
      <c r="BH28" s="299">
        <v>10.226100000000001</v>
      </c>
      <c r="BI28" s="299">
        <v>10.04768</v>
      </c>
      <c r="BJ28" s="299">
        <v>10.516769999999999</v>
      </c>
      <c r="BK28" s="299">
        <v>11.22171</v>
      </c>
      <c r="BL28" s="299">
        <v>11.246259999999999</v>
      </c>
      <c r="BM28" s="299">
        <v>10.14387</v>
      </c>
      <c r="BN28" s="299">
        <v>9.7647290000000009</v>
      </c>
      <c r="BO28" s="299">
        <v>10.02037</v>
      </c>
      <c r="BP28" s="299">
        <v>11.742000000000001</v>
      </c>
      <c r="BQ28" s="299">
        <v>12.82292</v>
      </c>
      <c r="BR28" s="299">
        <v>12.82657</v>
      </c>
      <c r="BS28" s="299">
        <v>11.802160000000001</v>
      </c>
      <c r="BT28" s="299">
        <v>10.36664</v>
      </c>
      <c r="BU28" s="299">
        <v>10.183960000000001</v>
      </c>
      <c r="BV28" s="299">
        <v>10.68294</v>
      </c>
    </row>
    <row r="29" spans="1:74" ht="11.15" customHeight="1" x14ac:dyDescent="0.25">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99"/>
      <c r="BC29" s="299"/>
      <c r="BD29" s="299"/>
      <c r="BE29" s="299"/>
      <c r="BF29" s="299"/>
      <c r="BG29" s="299"/>
      <c r="BH29" s="299"/>
      <c r="BI29" s="299"/>
      <c r="BJ29" s="299"/>
      <c r="BK29" s="299"/>
      <c r="BL29" s="299"/>
      <c r="BM29" s="299"/>
      <c r="BN29" s="299"/>
      <c r="BO29" s="299"/>
      <c r="BP29" s="299"/>
      <c r="BQ29" s="299"/>
      <c r="BR29" s="299"/>
      <c r="BS29" s="299"/>
      <c r="BT29" s="299"/>
      <c r="BU29" s="299"/>
      <c r="BV29" s="299"/>
    </row>
    <row r="30" spans="1:74" ht="11.15" customHeight="1" x14ac:dyDescent="0.25">
      <c r="A30" s="16"/>
      <c r="B30" s="25" t="s">
        <v>225</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99"/>
      <c r="BC30" s="299"/>
      <c r="BD30" s="299"/>
      <c r="BE30" s="299"/>
      <c r="BF30" s="299"/>
      <c r="BG30" s="299"/>
      <c r="BH30" s="299"/>
      <c r="BI30" s="299"/>
      <c r="BJ30" s="299"/>
      <c r="BK30" s="299"/>
      <c r="BL30" s="299"/>
      <c r="BM30" s="299"/>
      <c r="BN30" s="299"/>
      <c r="BO30" s="299"/>
      <c r="BP30" s="299"/>
      <c r="BQ30" s="299"/>
      <c r="BR30" s="299"/>
      <c r="BS30" s="299"/>
      <c r="BT30" s="299"/>
      <c r="BU30" s="299"/>
      <c r="BV30" s="299"/>
    </row>
    <row r="31" spans="1:74" ht="11.15" customHeight="1" x14ac:dyDescent="0.25">
      <c r="A31" s="133" t="s">
        <v>24</v>
      </c>
      <c r="B31" s="30" t="s">
        <v>96</v>
      </c>
      <c r="C31" s="210">
        <v>0.95743482422000004</v>
      </c>
      <c r="D31" s="210">
        <v>0.89693483960999998</v>
      </c>
      <c r="E31" s="210">
        <v>0.99823989933000001</v>
      </c>
      <c r="F31" s="210">
        <v>1.0051536928</v>
      </c>
      <c r="G31" s="210">
        <v>1.0479373190000001</v>
      </c>
      <c r="H31" s="210">
        <v>1.0184108220000001</v>
      </c>
      <c r="I31" s="210">
        <v>0.93255059527999995</v>
      </c>
      <c r="J31" s="210">
        <v>0.93921386703999998</v>
      </c>
      <c r="K31" s="210">
        <v>0.85236152599000004</v>
      </c>
      <c r="L31" s="210">
        <v>0.89017200958999998</v>
      </c>
      <c r="M31" s="210">
        <v>0.89361533714999997</v>
      </c>
      <c r="N31" s="210">
        <v>0.93106686507000003</v>
      </c>
      <c r="O31" s="210">
        <v>0.92809581253999995</v>
      </c>
      <c r="P31" s="210">
        <v>0.86930948641000005</v>
      </c>
      <c r="Q31" s="210">
        <v>0.9885706259</v>
      </c>
      <c r="R31" s="210">
        <v>1.0234073494</v>
      </c>
      <c r="S31" s="210">
        <v>1.0650174732</v>
      </c>
      <c r="T31" s="210">
        <v>0.99733569044000003</v>
      </c>
      <c r="U31" s="210">
        <v>0.98477347082</v>
      </c>
      <c r="V31" s="210">
        <v>0.93897641871000004</v>
      </c>
      <c r="W31" s="210">
        <v>0.90074013927999996</v>
      </c>
      <c r="X31" s="210">
        <v>0.93276196385999999</v>
      </c>
      <c r="Y31" s="210">
        <v>0.89985481393</v>
      </c>
      <c r="Z31" s="210">
        <v>0.93470013406999997</v>
      </c>
      <c r="AA31" s="210">
        <v>0.96320162603000004</v>
      </c>
      <c r="AB31" s="210">
        <v>0.97175863121999995</v>
      </c>
      <c r="AC31" s="210">
        <v>0.96830342710999995</v>
      </c>
      <c r="AD31" s="210">
        <v>0.92048690679</v>
      </c>
      <c r="AE31" s="210">
        <v>1.0277461748000001</v>
      </c>
      <c r="AF31" s="210">
        <v>1.0429987378000001</v>
      </c>
      <c r="AG31" s="210">
        <v>0.98967490252000001</v>
      </c>
      <c r="AH31" s="210">
        <v>0.94721597660000001</v>
      </c>
      <c r="AI31" s="210">
        <v>0.87748411469999998</v>
      </c>
      <c r="AJ31" s="210">
        <v>0.92223365436000004</v>
      </c>
      <c r="AK31" s="210">
        <v>0.96645986325</v>
      </c>
      <c r="AL31" s="210">
        <v>0.97186295597000005</v>
      </c>
      <c r="AM31" s="210">
        <v>0.97980787560000004</v>
      </c>
      <c r="AN31" s="210">
        <v>0.87780361941999996</v>
      </c>
      <c r="AO31" s="210">
        <v>1.0925040981</v>
      </c>
      <c r="AP31" s="210">
        <v>1.0355868565999999</v>
      </c>
      <c r="AQ31" s="210">
        <v>1.0978527799</v>
      </c>
      <c r="AR31" s="210">
        <v>1.0288980997999999</v>
      </c>
      <c r="AS31" s="210">
        <v>0.98202715686999997</v>
      </c>
      <c r="AT31" s="210">
        <v>1.0057282703999999</v>
      </c>
      <c r="AU31" s="210">
        <v>0.96494408139999999</v>
      </c>
      <c r="AV31" s="210">
        <v>1.0055752254000001</v>
      </c>
      <c r="AW31" s="210">
        <v>1.0246980159000001</v>
      </c>
      <c r="AX31" s="210">
        <v>1.1107143638000001</v>
      </c>
      <c r="AY31" s="210">
        <v>1.058737</v>
      </c>
      <c r="AZ31" s="210">
        <v>0.99552350000000001</v>
      </c>
      <c r="BA31" s="210">
        <v>1.1773579999999999</v>
      </c>
      <c r="BB31" s="299">
        <v>1.176029</v>
      </c>
      <c r="BC31" s="299">
        <v>1.2140409999999999</v>
      </c>
      <c r="BD31" s="299">
        <v>1.128431</v>
      </c>
      <c r="BE31" s="299">
        <v>1.080063</v>
      </c>
      <c r="BF31" s="299">
        <v>1.0811740000000001</v>
      </c>
      <c r="BG31" s="299">
        <v>1.0407280000000001</v>
      </c>
      <c r="BH31" s="299">
        <v>1.0600039999999999</v>
      </c>
      <c r="BI31" s="299">
        <v>1.0783469999999999</v>
      </c>
      <c r="BJ31" s="299">
        <v>1.141143</v>
      </c>
      <c r="BK31" s="299">
        <v>1.1363570000000001</v>
      </c>
      <c r="BL31" s="299">
        <v>1.054997</v>
      </c>
      <c r="BM31" s="299">
        <v>1.2472289999999999</v>
      </c>
      <c r="BN31" s="299">
        <v>1.2354210000000001</v>
      </c>
      <c r="BO31" s="299">
        <v>1.2933870000000001</v>
      </c>
      <c r="BP31" s="299">
        <v>1.199165</v>
      </c>
      <c r="BQ31" s="299">
        <v>1.143084</v>
      </c>
      <c r="BR31" s="299">
        <v>1.1485479999999999</v>
      </c>
      <c r="BS31" s="299">
        <v>1.1034470000000001</v>
      </c>
      <c r="BT31" s="299">
        <v>1.121327</v>
      </c>
      <c r="BU31" s="299">
        <v>1.1298550000000001</v>
      </c>
      <c r="BV31" s="299">
        <v>1.2052989999999999</v>
      </c>
    </row>
    <row r="32" spans="1:74" ht="11.15" customHeight="1" x14ac:dyDescent="0.25">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99"/>
      <c r="BC32" s="299"/>
      <c r="BD32" s="299"/>
      <c r="BE32" s="299"/>
      <c r="BF32" s="299"/>
      <c r="BG32" s="299"/>
      <c r="BH32" s="299"/>
      <c r="BI32" s="299"/>
      <c r="BJ32" s="299"/>
      <c r="BK32" s="299"/>
      <c r="BL32" s="299"/>
      <c r="BM32" s="299"/>
      <c r="BN32" s="299"/>
      <c r="BO32" s="299"/>
      <c r="BP32" s="299"/>
      <c r="BQ32" s="299"/>
      <c r="BR32" s="299"/>
      <c r="BS32" s="299"/>
      <c r="BT32" s="299"/>
      <c r="BU32" s="299"/>
      <c r="BV32" s="299"/>
    </row>
    <row r="33" spans="1:74" ht="11.15" customHeight="1" x14ac:dyDescent="0.25">
      <c r="A33" s="16"/>
      <c r="B33" s="29" t="s">
        <v>226</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303"/>
      <c r="BC33" s="303"/>
      <c r="BD33" s="303"/>
      <c r="BE33" s="303"/>
      <c r="BF33" s="303"/>
      <c r="BG33" s="303"/>
      <c r="BH33" s="303"/>
      <c r="BI33" s="303"/>
      <c r="BJ33" s="303"/>
      <c r="BK33" s="303"/>
      <c r="BL33" s="303"/>
      <c r="BM33" s="303"/>
      <c r="BN33" s="303"/>
      <c r="BO33" s="303"/>
      <c r="BP33" s="303"/>
      <c r="BQ33" s="303"/>
      <c r="BR33" s="303"/>
      <c r="BS33" s="303"/>
      <c r="BT33" s="303"/>
      <c r="BU33" s="303"/>
      <c r="BV33" s="303"/>
    </row>
    <row r="34" spans="1:74" ht="11.15" customHeight="1" x14ac:dyDescent="0.25">
      <c r="A34" s="26" t="s">
        <v>607</v>
      </c>
      <c r="B34" s="30" t="s">
        <v>96</v>
      </c>
      <c r="C34" s="210">
        <v>9.6642249919999994</v>
      </c>
      <c r="D34" s="210">
        <v>8.0634156370000003</v>
      </c>
      <c r="E34" s="210">
        <v>8.7046385280000003</v>
      </c>
      <c r="F34" s="210">
        <v>7.8855147619999997</v>
      </c>
      <c r="G34" s="210">
        <v>7.9854914790000002</v>
      </c>
      <c r="H34" s="210">
        <v>8.1422126020000007</v>
      </c>
      <c r="I34" s="210">
        <v>8.6090040919999993</v>
      </c>
      <c r="J34" s="210">
        <v>8.6885151460000003</v>
      </c>
      <c r="K34" s="210">
        <v>7.8626002699999997</v>
      </c>
      <c r="L34" s="210">
        <v>8.086035399</v>
      </c>
      <c r="M34" s="210">
        <v>8.5151873760000001</v>
      </c>
      <c r="N34" s="210">
        <v>9.0280417269999997</v>
      </c>
      <c r="O34" s="210">
        <v>9.5473696110000006</v>
      </c>
      <c r="P34" s="210">
        <v>8.3910976280000007</v>
      </c>
      <c r="Q34" s="210">
        <v>8.707579205</v>
      </c>
      <c r="R34" s="210">
        <v>7.6755602999999999</v>
      </c>
      <c r="S34" s="210">
        <v>7.9517476550000001</v>
      </c>
      <c r="T34" s="210">
        <v>7.9176875759999996</v>
      </c>
      <c r="U34" s="210">
        <v>8.5622634729999998</v>
      </c>
      <c r="V34" s="210">
        <v>8.5653908940000001</v>
      </c>
      <c r="W34" s="210">
        <v>7.8667700849999997</v>
      </c>
      <c r="X34" s="210">
        <v>7.9415983880000001</v>
      </c>
      <c r="Y34" s="210">
        <v>8.3959195859999998</v>
      </c>
      <c r="Z34" s="210">
        <v>8.9476676519999998</v>
      </c>
      <c r="AA34" s="210">
        <v>8.9714152919999997</v>
      </c>
      <c r="AB34" s="210">
        <v>8.3649831809999995</v>
      </c>
      <c r="AC34" s="210">
        <v>7.8812651010000003</v>
      </c>
      <c r="AD34" s="210">
        <v>6.5132898600000004</v>
      </c>
      <c r="AE34" s="210">
        <v>6.827187093</v>
      </c>
      <c r="AF34" s="210">
        <v>7.2742703689999999</v>
      </c>
      <c r="AG34" s="210">
        <v>8.0658119290000005</v>
      </c>
      <c r="AH34" s="210">
        <v>8.0115158179999995</v>
      </c>
      <c r="AI34" s="210">
        <v>7.2991078539999998</v>
      </c>
      <c r="AJ34" s="210">
        <v>7.4744915340000002</v>
      </c>
      <c r="AK34" s="210">
        <v>7.5800686060000002</v>
      </c>
      <c r="AL34" s="210">
        <v>8.7108210709999998</v>
      </c>
      <c r="AM34" s="210">
        <v>8.8690560230000006</v>
      </c>
      <c r="AN34" s="210">
        <v>8.0703408620000001</v>
      </c>
      <c r="AO34" s="210">
        <v>8.1050095049999999</v>
      </c>
      <c r="AP34" s="210">
        <v>7.4415354320000002</v>
      </c>
      <c r="AQ34" s="210">
        <v>7.6994566430000004</v>
      </c>
      <c r="AR34" s="210">
        <v>8.0121625620000003</v>
      </c>
      <c r="AS34" s="210">
        <v>8.3402662309999993</v>
      </c>
      <c r="AT34" s="210">
        <v>8.4854418329999994</v>
      </c>
      <c r="AU34" s="210">
        <v>7.7065296590000001</v>
      </c>
      <c r="AV34" s="210">
        <v>7.6785105060000003</v>
      </c>
      <c r="AW34" s="210">
        <v>8.1327461589999999</v>
      </c>
      <c r="AX34" s="210">
        <v>8.7580595240000001</v>
      </c>
      <c r="AY34" s="210">
        <v>9.3770869999999995</v>
      </c>
      <c r="AZ34" s="210">
        <v>8.2950719999999993</v>
      </c>
      <c r="BA34" s="210">
        <v>8.4030369999999994</v>
      </c>
      <c r="BB34" s="299">
        <v>7.6981729999999997</v>
      </c>
      <c r="BC34" s="299">
        <v>7.9346610000000002</v>
      </c>
      <c r="BD34" s="299">
        <v>8.0847700000000007</v>
      </c>
      <c r="BE34" s="299">
        <v>8.6176329999999997</v>
      </c>
      <c r="BF34" s="299">
        <v>8.5791269999999997</v>
      </c>
      <c r="BG34" s="299">
        <v>7.8529099999999996</v>
      </c>
      <c r="BH34" s="299">
        <v>7.9524299999999997</v>
      </c>
      <c r="BI34" s="299">
        <v>8.2516820000000006</v>
      </c>
      <c r="BJ34" s="299">
        <v>9.1010749999999998</v>
      </c>
      <c r="BK34" s="299">
        <v>9.278359</v>
      </c>
      <c r="BL34" s="299">
        <v>8.2875420000000002</v>
      </c>
      <c r="BM34" s="299">
        <v>8.5289769999999994</v>
      </c>
      <c r="BN34" s="299">
        <v>7.7938799999999997</v>
      </c>
      <c r="BO34" s="299">
        <v>8.0391849999999998</v>
      </c>
      <c r="BP34" s="299">
        <v>8.1761949999999999</v>
      </c>
      <c r="BQ34" s="299">
        <v>8.7375399999999992</v>
      </c>
      <c r="BR34" s="299">
        <v>8.7100069999999992</v>
      </c>
      <c r="BS34" s="299">
        <v>7.9770079999999997</v>
      </c>
      <c r="BT34" s="299">
        <v>8.0888880000000007</v>
      </c>
      <c r="BU34" s="299">
        <v>8.3543730000000007</v>
      </c>
      <c r="BV34" s="299">
        <v>9.2080020000000005</v>
      </c>
    </row>
    <row r="35" spans="1:74" ht="11.15" customHeight="1" x14ac:dyDescent="0.25">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304"/>
      <c r="BC35" s="304"/>
      <c r="BD35" s="304"/>
      <c r="BE35" s="304"/>
      <c r="BF35" s="304"/>
      <c r="BG35" s="304"/>
      <c r="BH35" s="304"/>
      <c r="BI35" s="304"/>
      <c r="BJ35" s="304"/>
      <c r="BK35" s="304"/>
      <c r="BL35" s="304"/>
      <c r="BM35" s="304"/>
      <c r="BN35" s="304"/>
      <c r="BO35" s="304"/>
      <c r="BP35" s="304"/>
      <c r="BQ35" s="304"/>
      <c r="BR35" s="304"/>
      <c r="BS35" s="304"/>
      <c r="BT35" s="304"/>
      <c r="BU35" s="304"/>
      <c r="BV35" s="304"/>
    </row>
    <row r="36" spans="1:74" ht="11.15" customHeight="1" x14ac:dyDescent="0.25">
      <c r="A36" s="16"/>
      <c r="B36" s="31" t="s">
        <v>125</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304"/>
      <c r="BC36" s="304"/>
      <c r="BD36" s="304"/>
      <c r="BE36" s="304"/>
      <c r="BF36" s="304"/>
      <c r="BG36" s="304"/>
      <c r="BH36" s="304"/>
      <c r="BI36" s="304"/>
      <c r="BJ36" s="304"/>
      <c r="BK36" s="304"/>
      <c r="BL36" s="304"/>
      <c r="BM36" s="304"/>
      <c r="BN36" s="304"/>
      <c r="BO36" s="304"/>
      <c r="BP36" s="304"/>
      <c r="BQ36" s="304"/>
      <c r="BR36" s="304"/>
      <c r="BS36" s="304"/>
      <c r="BT36" s="304"/>
      <c r="BU36" s="304"/>
      <c r="BV36" s="304"/>
    </row>
    <row r="37" spans="1:74" ht="11.15" customHeight="1" x14ac:dyDescent="0.25">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300"/>
      <c r="BC37" s="300"/>
      <c r="BD37" s="300"/>
      <c r="BE37" s="300"/>
      <c r="BF37" s="300"/>
      <c r="BG37" s="300"/>
      <c r="BH37" s="300"/>
      <c r="BI37" s="300"/>
      <c r="BJ37" s="300"/>
      <c r="BK37" s="300"/>
      <c r="BL37" s="300"/>
      <c r="BM37" s="300"/>
      <c r="BN37" s="300"/>
      <c r="BO37" s="300"/>
      <c r="BP37" s="300"/>
      <c r="BQ37" s="300"/>
      <c r="BR37" s="300"/>
      <c r="BS37" s="300"/>
      <c r="BT37" s="300"/>
      <c r="BU37" s="300"/>
      <c r="BV37" s="300"/>
    </row>
    <row r="38" spans="1:74" ht="11.15" customHeight="1" x14ac:dyDescent="0.25">
      <c r="A38" s="635"/>
      <c r="B38" s="22" t="s">
        <v>989</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300"/>
      <c r="BC38" s="300"/>
      <c r="BD38" s="300"/>
      <c r="BE38" s="300"/>
      <c r="BF38" s="300"/>
      <c r="BG38" s="300"/>
      <c r="BH38" s="300"/>
      <c r="BI38" s="300"/>
      <c r="BJ38" s="300"/>
      <c r="BK38" s="300"/>
      <c r="BL38" s="300"/>
      <c r="BM38" s="300"/>
      <c r="BN38" s="300"/>
      <c r="BO38" s="300"/>
      <c r="BP38" s="300"/>
      <c r="BQ38" s="300"/>
      <c r="BR38" s="300"/>
      <c r="BS38" s="300"/>
      <c r="BT38" s="300"/>
      <c r="BU38" s="300"/>
      <c r="BV38" s="300"/>
    </row>
    <row r="39" spans="1:74" ht="11.15" customHeight="1" x14ac:dyDescent="0.25">
      <c r="A39" s="635" t="s">
        <v>518</v>
      </c>
      <c r="B39" s="32" t="s">
        <v>100</v>
      </c>
      <c r="C39" s="210">
        <v>63.698</v>
      </c>
      <c r="D39" s="210">
        <v>62.228999999999999</v>
      </c>
      <c r="E39" s="210">
        <v>62.725000000000001</v>
      </c>
      <c r="F39" s="210">
        <v>66.254000000000005</v>
      </c>
      <c r="G39" s="210">
        <v>69.977999999999994</v>
      </c>
      <c r="H39" s="210">
        <v>67.873000000000005</v>
      </c>
      <c r="I39" s="210">
        <v>70.980999999999995</v>
      </c>
      <c r="J39" s="210">
        <v>68.055000000000007</v>
      </c>
      <c r="K39" s="210">
        <v>70.230999999999995</v>
      </c>
      <c r="L39" s="210">
        <v>70.748999999999995</v>
      </c>
      <c r="M39" s="210">
        <v>56.963000000000001</v>
      </c>
      <c r="N39" s="210">
        <v>49.523000000000003</v>
      </c>
      <c r="O39" s="210">
        <v>51.375999999999998</v>
      </c>
      <c r="P39" s="210">
        <v>54.954000000000001</v>
      </c>
      <c r="Q39" s="210">
        <v>58.151000000000003</v>
      </c>
      <c r="R39" s="210">
        <v>63.862000000000002</v>
      </c>
      <c r="S39" s="210">
        <v>60.826999999999998</v>
      </c>
      <c r="T39" s="210">
        <v>54.656999999999996</v>
      </c>
      <c r="U39" s="210">
        <v>57.353999999999999</v>
      </c>
      <c r="V39" s="210">
        <v>54.805</v>
      </c>
      <c r="W39" s="210">
        <v>56.947000000000003</v>
      </c>
      <c r="X39" s="210">
        <v>53.963000000000001</v>
      </c>
      <c r="Y39" s="210">
        <v>57.027000000000001</v>
      </c>
      <c r="Z39" s="210">
        <v>59.877000000000002</v>
      </c>
      <c r="AA39" s="210">
        <v>57.52</v>
      </c>
      <c r="AB39" s="210">
        <v>50.54</v>
      </c>
      <c r="AC39" s="210">
        <v>29.21</v>
      </c>
      <c r="AD39" s="210">
        <v>16.55</v>
      </c>
      <c r="AE39" s="210">
        <v>28.56</v>
      </c>
      <c r="AF39" s="210">
        <v>38.31</v>
      </c>
      <c r="AG39" s="210">
        <v>40.71</v>
      </c>
      <c r="AH39" s="210">
        <v>42.34</v>
      </c>
      <c r="AI39" s="210">
        <v>39.630000000000003</v>
      </c>
      <c r="AJ39" s="210">
        <v>39.4</v>
      </c>
      <c r="AK39" s="210">
        <v>40.94</v>
      </c>
      <c r="AL39" s="210">
        <v>47.02</v>
      </c>
      <c r="AM39" s="210">
        <v>52</v>
      </c>
      <c r="AN39" s="210">
        <v>59.04</v>
      </c>
      <c r="AO39" s="210">
        <v>62.33</v>
      </c>
      <c r="AP39" s="210">
        <v>61.72</v>
      </c>
      <c r="AQ39" s="210">
        <v>65.17</v>
      </c>
      <c r="AR39" s="210">
        <v>71.38</v>
      </c>
      <c r="AS39" s="210">
        <v>72.489999999999995</v>
      </c>
      <c r="AT39" s="210">
        <v>67.73</v>
      </c>
      <c r="AU39" s="210">
        <v>71.650000000000006</v>
      </c>
      <c r="AV39" s="210">
        <v>81.48</v>
      </c>
      <c r="AW39" s="210">
        <v>79.150000000000006</v>
      </c>
      <c r="AX39" s="210">
        <v>71.709999999999994</v>
      </c>
      <c r="AY39" s="210">
        <v>83.22</v>
      </c>
      <c r="AZ39" s="210">
        <v>91.64</v>
      </c>
      <c r="BA39" s="210">
        <v>108.5</v>
      </c>
      <c r="BB39" s="299">
        <v>102</v>
      </c>
      <c r="BC39" s="299">
        <v>102</v>
      </c>
      <c r="BD39" s="299">
        <v>101.5</v>
      </c>
      <c r="BE39" s="299">
        <v>99.5</v>
      </c>
      <c r="BF39" s="299">
        <v>99</v>
      </c>
      <c r="BG39" s="299">
        <v>98</v>
      </c>
      <c r="BH39" s="299">
        <v>97</v>
      </c>
      <c r="BI39" s="299">
        <v>95.5</v>
      </c>
      <c r="BJ39" s="299">
        <v>95.5</v>
      </c>
      <c r="BK39" s="299">
        <v>95</v>
      </c>
      <c r="BL39" s="299">
        <v>93</v>
      </c>
      <c r="BM39" s="299">
        <v>92</v>
      </c>
      <c r="BN39" s="299">
        <v>91</v>
      </c>
      <c r="BO39" s="299">
        <v>90</v>
      </c>
      <c r="BP39" s="299">
        <v>89</v>
      </c>
      <c r="BQ39" s="299">
        <v>88</v>
      </c>
      <c r="BR39" s="299">
        <v>87</v>
      </c>
      <c r="BS39" s="299">
        <v>86</v>
      </c>
      <c r="BT39" s="299">
        <v>85</v>
      </c>
      <c r="BU39" s="299">
        <v>84</v>
      </c>
      <c r="BV39" s="299">
        <v>83</v>
      </c>
    </row>
    <row r="40" spans="1:74" ht="11.15" customHeight="1" x14ac:dyDescent="0.25">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300"/>
      <c r="BC40" s="300"/>
      <c r="BD40" s="300"/>
      <c r="BE40" s="300"/>
      <c r="BF40" s="300"/>
      <c r="BG40" s="300"/>
      <c r="BH40" s="300"/>
      <c r="BI40" s="300"/>
      <c r="BJ40" s="300"/>
      <c r="BK40" s="300"/>
      <c r="BL40" s="300"/>
      <c r="BM40" s="300"/>
      <c r="BN40" s="300"/>
      <c r="BO40" s="300"/>
      <c r="BP40" s="300"/>
      <c r="BQ40" s="300"/>
      <c r="BR40" s="300"/>
      <c r="BS40" s="300"/>
      <c r="BT40" s="300"/>
      <c r="BU40" s="300"/>
      <c r="BV40" s="300"/>
    </row>
    <row r="41" spans="1:74" ht="11.15" customHeight="1" x14ac:dyDescent="0.25">
      <c r="A41" s="551"/>
      <c r="B41" s="29" t="s">
        <v>812</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304"/>
      <c r="BC41" s="304"/>
      <c r="BD41" s="304"/>
      <c r="BE41" s="304"/>
      <c r="BF41" s="304"/>
      <c r="BG41" s="304"/>
      <c r="BH41" s="304"/>
      <c r="BI41" s="304"/>
      <c r="BJ41" s="304"/>
      <c r="BK41" s="304"/>
      <c r="BL41" s="304"/>
      <c r="BM41" s="304"/>
      <c r="BN41" s="304"/>
      <c r="BO41" s="304"/>
      <c r="BP41" s="304"/>
      <c r="BQ41" s="304"/>
      <c r="BR41" s="304"/>
      <c r="BS41" s="304"/>
      <c r="BT41" s="304"/>
      <c r="BU41" s="304"/>
      <c r="BV41" s="304"/>
    </row>
    <row r="42" spans="1:74" ht="11.15" customHeight="1" x14ac:dyDescent="0.25">
      <c r="A42" s="552" t="s">
        <v>131</v>
      </c>
      <c r="B42" s="30" t="s">
        <v>101</v>
      </c>
      <c r="C42" s="210">
        <v>3.69</v>
      </c>
      <c r="D42" s="210">
        <v>2.67</v>
      </c>
      <c r="E42" s="210">
        <v>2.6930000000000001</v>
      </c>
      <c r="F42" s="210">
        <v>2.7959999999999998</v>
      </c>
      <c r="G42" s="210">
        <v>2.8</v>
      </c>
      <c r="H42" s="210">
        <v>2.9670000000000001</v>
      </c>
      <c r="I42" s="210">
        <v>2.8330000000000002</v>
      </c>
      <c r="J42" s="210">
        <v>2.9609999999999999</v>
      </c>
      <c r="K42" s="210">
        <v>2.9950000000000001</v>
      </c>
      <c r="L42" s="210">
        <v>3.2759999999999998</v>
      </c>
      <c r="M42" s="210">
        <v>4.0910000000000002</v>
      </c>
      <c r="N42" s="210">
        <v>4.0410000000000004</v>
      </c>
      <c r="O42" s="210">
        <v>3.109</v>
      </c>
      <c r="P42" s="210">
        <v>2.6909999999999998</v>
      </c>
      <c r="Q42" s="210">
        <v>2.948</v>
      </c>
      <c r="R42" s="210">
        <v>2.6469999999999998</v>
      </c>
      <c r="S42" s="210">
        <v>2.6379999999999999</v>
      </c>
      <c r="T42" s="210">
        <v>2.399</v>
      </c>
      <c r="U42" s="210">
        <v>2.3660000000000001</v>
      </c>
      <c r="V42" s="210">
        <v>2.2210000000000001</v>
      </c>
      <c r="W42" s="210">
        <v>2.5590000000000002</v>
      </c>
      <c r="X42" s="210">
        <v>2.331</v>
      </c>
      <c r="Y42" s="210">
        <v>2.653</v>
      </c>
      <c r="Z42" s="210">
        <v>2.2189999999999999</v>
      </c>
      <c r="AA42" s="210">
        <v>2.02</v>
      </c>
      <c r="AB42" s="210">
        <v>1.91</v>
      </c>
      <c r="AC42" s="210">
        <v>1.79</v>
      </c>
      <c r="AD42" s="210">
        <v>1.74</v>
      </c>
      <c r="AE42" s="210">
        <v>1.748</v>
      </c>
      <c r="AF42" s="210">
        <v>1.631</v>
      </c>
      <c r="AG42" s="210">
        <v>1.7669999999999999</v>
      </c>
      <c r="AH42" s="210">
        <v>2.2999999999999998</v>
      </c>
      <c r="AI42" s="210">
        <v>1.9219999999999999</v>
      </c>
      <c r="AJ42" s="210">
        <v>2.39</v>
      </c>
      <c r="AK42" s="210">
        <v>2.61</v>
      </c>
      <c r="AL42" s="210">
        <v>2.59</v>
      </c>
      <c r="AM42" s="210">
        <v>2.71</v>
      </c>
      <c r="AN42" s="210">
        <v>5.35</v>
      </c>
      <c r="AO42" s="210">
        <v>2.62</v>
      </c>
      <c r="AP42" s="210">
        <v>2.6629999999999998</v>
      </c>
      <c r="AQ42" s="210">
        <v>2.91</v>
      </c>
      <c r="AR42" s="210">
        <v>3.26</v>
      </c>
      <c r="AS42" s="210">
        <v>3.84</v>
      </c>
      <c r="AT42" s="210">
        <v>4.07</v>
      </c>
      <c r="AU42" s="210">
        <v>5.16</v>
      </c>
      <c r="AV42" s="210">
        <v>5.51</v>
      </c>
      <c r="AW42" s="210">
        <v>5.05</v>
      </c>
      <c r="AX42" s="210">
        <v>3.76</v>
      </c>
      <c r="AY42" s="210">
        <v>4.38</v>
      </c>
      <c r="AZ42" s="210">
        <v>4.6900000000000004</v>
      </c>
      <c r="BA42" s="210">
        <v>4.9000000000000004</v>
      </c>
      <c r="BB42" s="299">
        <v>5.95</v>
      </c>
      <c r="BC42" s="299">
        <v>5.51</v>
      </c>
      <c r="BD42" s="299">
        <v>5.58</v>
      </c>
      <c r="BE42" s="299">
        <v>5.65</v>
      </c>
      <c r="BF42" s="299">
        <v>5.52</v>
      </c>
      <c r="BG42" s="299">
        <v>5.34</v>
      </c>
      <c r="BH42" s="299">
        <v>5.21</v>
      </c>
      <c r="BI42" s="299">
        <v>5.0199999999999996</v>
      </c>
      <c r="BJ42" s="299">
        <v>4.95</v>
      </c>
      <c r="BK42" s="299">
        <v>4.9400000000000004</v>
      </c>
      <c r="BL42" s="299">
        <v>4.72</v>
      </c>
      <c r="BM42" s="299">
        <v>4.5</v>
      </c>
      <c r="BN42" s="299">
        <v>3.67</v>
      </c>
      <c r="BO42" s="299">
        <v>3.61</v>
      </c>
      <c r="BP42" s="299">
        <v>3.67</v>
      </c>
      <c r="BQ42" s="299">
        <v>3.81</v>
      </c>
      <c r="BR42" s="299">
        <v>3.81</v>
      </c>
      <c r="BS42" s="299">
        <v>3.74</v>
      </c>
      <c r="BT42" s="299">
        <v>3.77</v>
      </c>
      <c r="BU42" s="299">
        <v>3.91</v>
      </c>
      <c r="BV42" s="299">
        <v>3.98</v>
      </c>
    </row>
    <row r="43" spans="1:74" ht="11.15" customHeight="1" x14ac:dyDescent="0.25">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303"/>
      <c r="BC43" s="303"/>
      <c r="BD43" s="303"/>
      <c r="BE43" s="303"/>
      <c r="BF43" s="303"/>
      <c r="BG43" s="303"/>
      <c r="BH43" s="303"/>
      <c r="BI43" s="303"/>
      <c r="BJ43" s="303"/>
      <c r="BK43" s="303"/>
      <c r="BL43" s="303"/>
      <c r="BM43" s="303"/>
      <c r="BN43" s="303"/>
      <c r="BO43" s="303"/>
      <c r="BP43" s="303"/>
      <c r="BQ43" s="303"/>
      <c r="BR43" s="303"/>
      <c r="BS43" s="303"/>
      <c r="BT43" s="303"/>
      <c r="BU43" s="303"/>
      <c r="BV43" s="303"/>
    </row>
    <row r="44" spans="1:74" ht="11.15" customHeight="1" x14ac:dyDescent="0.25">
      <c r="A44" s="33"/>
      <c r="B44" s="29" t="s">
        <v>787</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303"/>
      <c r="BC44" s="303"/>
      <c r="BD44" s="303"/>
      <c r="BE44" s="303"/>
      <c r="BF44" s="303"/>
      <c r="BG44" s="303"/>
      <c r="BH44" s="303"/>
      <c r="BI44" s="303"/>
      <c r="BJ44" s="303"/>
      <c r="BK44" s="303"/>
      <c r="BL44" s="303"/>
      <c r="BM44" s="303"/>
      <c r="BN44" s="303"/>
      <c r="BO44" s="303"/>
      <c r="BP44" s="303"/>
      <c r="BQ44" s="303"/>
      <c r="BR44" s="303"/>
      <c r="BS44" s="303"/>
      <c r="BT44" s="303"/>
      <c r="BU44" s="303"/>
      <c r="BV44" s="303"/>
    </row>
    <row r="45" spans="1:74" ht="11.15" customHeight="1" x14ac:dyDescent="0.25">
      <c r="A45" s="26" t="s">
        <v>523</v>
      </c>
      <c r="B45" s="30" t="s">
        <v>101</v>
      </c>
      <c r="C45" s="210">
        <v>2.06</v>
      </c>
      <c r="D45" s="210">
        <v>2.0699999999999998</v>
      </c>
      <c r="E45" s="210">
        <v>2.04</v>
      </c>
      <c r="F45" s="210">
        <v>2.0699999999999998</v>
      </c>
      <c r="G45" s="210">
        <v>2.04</v>
      </c>
      <c r="H45" s="210">
        <v>2.04</v>
      </c>
      <c r="I45" s="210">
        <v>2.0499999999999998</v>
      </c>
      <c r="J45" s="210">
        <v>2.06</v>
      </c>
      <c r="K45" s="210">
        <v>2.0499999999999998</v>
      </c>
      <c r="L45" s="210">
        <v>2.04</v>
      </c>
      <c r="M45" s="210">
        <v>2.06</v>
      </c>
      <c r="N45" s="210">
        <v>2.11</v>
      </c>
      <c r="O45" s="210">
        <v>2.1</v>
      </c>
      <c r="P45" s="210">
        <v>2.0699999999999998</v>
      </c>
      <c r="Q45" s="210">
        <v>2.08</v>
      </c>
      <c r="R45" s="210">
        <v>2.0699999999999998</v>
      </c>
      <c r="S45" s="210">
        <v>2.0499999999999998</v>
      </c>
      <c r="T45" s="210">
        <v>2.0299999999999998</v>
      </c>
      <c r="U45" s="210">
        <v>2.02</v>
      </c>
      <c r="V45" s="210">
        <v>2</v>
      </c>
      <c r="W45" s="210">
        <v>1.96</v>
      </c>
      <c r="X45" s="210">
        <v>1.96</v>
      </c>
      <c r="Y45" s="210">
        <v>1.96</v>
      </c>
      <c r="Z45" s="210">
        <v>1.91</v>
      </c>
      <c r="AA45" s="210">
        <v>1.94</v>
      </c>
      <c r="AB45" s="210">
        <v>1.9</v>
      </c>
      <c r="AC45" s="210">
        <v>1.93</v>
      </c>
      <c r="AD45" s="210">
        <v>1.92</v>
      </c>
      <c r="AE45" s="210">
        <v>1.89</v>
      </c>
      <c r="AF45" s="210">
        <v>1.9</v>
      </c>
      <c r="AG45" s="210">
        <v>1.91</v>
      </c>
      <c r="AH45" s="210">
        <v>1.94</v>
      </c>
      <c r="AI45" s="210">
        <v>1.94</v>
      </c>
      <c r="AJ45" s="210">
        <v>1.91</v>
      </c>
      <c r="AK45" s="210">
        <v>1.91</v>
      </c>
      <c r="AL45" s="210">
        <v>1.92</v>
      </c>
      <c r="AM45" s="210">
        <v>1.91</v>
      </c>
      <c r="AN45" s="210">
        <v>1.93</v>
      </c>
      <c r="AO45" s="210">
        <v>1.9</v>
      </c>
      <c r="AP45" s="210">
        <v>1.9</v>
      </c>
      <c r="AQ45" s="210">
        <v>1.9</v>
      </c>
      <c r="AR45" s="210">
        <v>1.96</v>
      </c>
      <c r="AS45" s="210">
        <v>2.0099999999999998</v>
      </c>
      <c r="AT45" s="210">
        <v>2.06</v>
      </c>
      <c r="AU45" s="210">
        <v>2.0099999999999998</v>
      </c>
      <c r="AV45" s="210">
        <v>2.0299999999999998</v>
      </c>
      <c r="AW45" s="210">
        <v>2.04</v>
      </c>
      <c r="AX45" s="210">
        <v>2.08</v>
      </c>
      <c r="AY45" s="210">
        <v>2.2078363601</v>
      </c>
      <c r="AZ45" s="210">
        <v>2.0133730000000001</v>
      </c>
      <c r="BA45" s="210">
        <v>1.8762460000000001</v>
      </c>
      <c r="BB45" s="299">
        <v>1.9222950000000001</v>
      </c>
      <c r="BC45" s="299">
        <v>1.8843080000000001</v>
      </c>
      <c r="BD45" s="299">
        <v>1.874274</v>
      </c>
      <c r="BE45" s="299">
        <v>1.7515050000000001</v>
      </c>
      <c r="BF45" s="299">
        <v>1.752243</v>
      </c>
      <c r="BG45" s="299">
        <v>1.789088</v>
      </c>
      <c r="BH45" s="299">
        <v>1.7475780000000001</v>
      </c>
      <c r="BI45" s="299">
        <v>1.7740199999999999</v>
      </c>
      <c r="BJ45" s="299">
        <v>1.782805</v>
      </c>
      <c r="BK45" s="299">
        <v>1.823054</v>
      </c>
      <c r="BL45" s="299">
        <v>1.814071</v>
      </c>
      <c r="BM45" s="299">
        <v>1.832811</v>
      </c>
      <c r="BN45" s="299">
        <v>1.8510770000000001</v>
      </c>
      <c r="BO45" s="299">
        <v>1.843191</v>
      </c>
      <c r="BP45" s="299">
        <v>1.8085260000000001</v>
      </c>
      <c r="BQ45" s="299">
        <v>1.814775</v>
      </c>
      <c r="BR45" s="299">
        <v>1.8219080000000001</v>
      </c>
      <c r="BS45" s="299">
        <v>1.810538</v>
      </c>
      <c r="BT45" s="299">
        <v>1.785101</v>
      </c>
      <c r="BU45" s="299">
        <v>1.786802</v>
      </c>
      <c r="BV45" s="299">
        <v>1.7905489999999999</v>
      </c>
    </row>
    <row r="46" spans="1:74" ht="11.15" customHeight="1" x14ac:dyDescent="0.25">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300"/>
      <c r="BC46" s="300"/>
      <c r="BD46" s="300"/>
      <c r="BE46" s="300"/>
      <c r="BF46" s="300"/>
      <c r="BG46" s="300"/>
      <c r="BH46" s="300"/>
      <c r="BI46" s="300"/>
      <c r="BJ46" s="300"/>
      <c r="BK46" s="300"/>
      <c r="BL46" s="300"/>
      <c r="BM46" s="300"/>
      <c r="BN46" s="300"/>
      <c r="BO46" s="300"/>
      <c r="BP46" s="300"/>
      <c r="BQ46" s="300"/>
      <c r="BR46" s="300"/>
      <c r="BS46" s="300"/>
      <c r="BT46" s="300"/>
      <c r="BU46" s="300"/>
      <c r="BV46" s="300"/>
    </row>
    <row r="47" spans="1:74" ht="11.15" customHeight="1" x14ac:dyDescent="0.25">
      <c r="A47" s="19"/>
      <c r="B47" s="20" t="s">
        <v>788</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300"/>
      <c r="BC47" s="300"/>
      <c r="BD47" s="300"/>
      <c r="BE47" s="300"/>
      <c r="BF47" s="300"/>
      <c r="BG47" s="300"/>
      <c r="BH47" s="300"/>
      <c r="BI47" s="300"/>
      <c r="BJ47" s="300"/>
      <c r="BK47" s="300"/>
      <c r="BL47" s="300"/>
      <c r="BM47" s="300"/>
      <c r="BN47" s="300"/>
      <c r="BO47" s="300"/>
      <c r="BP47" s="300"/>
      <c r="BQ47" s="300"/>
      <c r="BR47" s="300"/>
      <c r="BS47" s="300"/>
      <c r="BT47" s="300"/>
      <c r="BU47" s="300"/>
      <c r="BV47" s="300"/>
    </row>
    <row r="48" spans="1:74" ht="11.15" customHeight="1" x14ac:dyDescent="0.25">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300"/>
      <c r="BC48" s="300"/>
      <c r="BD48" s="300"/>
      <c r="BE48" s="300"/>
      <c r="BF48" s="300"/>
      <c r="BG48" s="300"/>
      <c r="BH48" s="300"/>
      <c r="BI48" s="300"/>
      <c r="BJ48" s="300"/>
      <c r="BK48" s="300"/>
      <c r="BL48" s="300"/>
      <c r="BM48" s="300"/>
      <c r="BN48" s="300"/>
      <c r="BO48" s="300"/>
      <c r="BP48" s="300"/>
      <c r="BQ48" s="300"/>
      <c r="BR48" s="300"/>
      <c r="BS48" s="300"/>
      <c r="BT48" s="300"/>
      <c r="BU48" s="300"/>
      <c r="BV48" s="300"/>
    </row>
    <row r="49" spans="1:74" ht="11.15" customHeight="1" x14ac:dyDescent="0.25">
      <c r="A49" s="35"/>
      <c r="B49" s="36" t="s">
        <v>553</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300"/>
      <c r="BC49" s="300"/>
      <c r="BD49" s="300"/>
      <c r="BE49" s="300"/>
      <c r="BF49" s="300"/>
      <c r="BG49" s="300"/>
      <c r="BH49" s="300"/>
      <c r="BI49" s="300"/>
      <c r="BJ49" s="300"/>
      <c r="BK49" s="300"/>
      <c r="BL49" s="300"/>
      <c r="BM49" s="300"/>
      <c r="BN49" s="300"/>
      <c r="BO49" s="300"/>
      <c r="BP49" s="300"/>
      <c r="BQ49" s="300"/>
      <c r="BR49" s="300"/>
      <c r="BS49" s="300"/>
      <c r="BT49" s="300"/>
      <c r="BU49" s="300"/>
      <c r="BV49" s="300"/>
    </row>
    <row r="50" spans="1:74" ht="11.15" customHeight="1" x14ac:dyDescent="0.25">
      <c r="A50" s="37" t="s">
        <v>554</v>
      </c>
      <c r="B50" s="38" t="s">
        <v>1098</v>
      </c>
      <c r="C50" s="232">
        <v>18436.261999999999</v>
      </c>
      <c r="D50" s="232">
        <v>18436.261999999999</v>
      </c>
      <c r="E50" s="232">
        <v>18436.261999999999</v>
      </c>
      <c r="F50" s="232">
        <v>18590.004000000001</v>
      </c>
      <c r="G50" s="232">
        <v>18590.004000000001</v>
      </c>
      <c r="H50" s="232">
        <v>18590.004000000001</v>
      </c>
      <c r="I50" s="232">
        <v>18679.598999999998</v>
      </c>
      <c r="J50" s="232">
        <v>18679.598999999998</v>
      </c>
      <c r="K50" s="232">
        <v>18679.598999999998</v>
      </c>
      <c r="L50" s="232">
        <v>18721.280999999999</v>
      </c>
      <c r="M50" s="232">
        <v>18721.280999999999</v>
      </c>
      <c r="N50" s="232">
        <v>18721.280999999999</v>
      </c>
      <c r="O50" s="232">
        <v>18833.195</v>
      </c>
      <c r="P50" s="232">
        <v>18833.195</v>
      </c>
      <c r="Q50" s="232">
        <v>18833.195</v>
      </c>
      <c r="R50" s="232">
        <v>18982.527999999998</v>
      </c>
      <c r="S50" s="232">
        <v>18982.527999999998</v>
      </c>
      <c r="T50" s="232">
        <v>18982.527999999998</v>
      </c>
      <c r="U50" s="232">
        <v>19112.652999999998</v>
      </c>
      <c r="V50" s="232">
        <v>19112.652999999998</v>
      </c>
      <c r="W50" s="232">
        <v>19112.652999999998</v>
      </c>
      <c r="X50" s="232">
        <v>19202.310000000001</v>
      </c>
      <c r="Y50" s="232">
        <v>19202.310000000001</v>
      </c>
      <c r="Z50" s="232">
        <v>19202.310000000001</v>
      </c>
      <c r="AA50" s="232">
        <v>18951.991999999998</v>
      </c>
      <c r="AB50" s="232">
        <v>18951.991999999998</v>
      </c>
      <c r="AC50" s="232">
        <v>18951.991999999998</v>
      </c>
      <c r="AD50" s="232">
        <v>17258.205000000002</v>
      </c>
      <c r="AE50" s="232">
        <v>17258.205000000002</v>
      </c>
      <c r="AF50" s="232">
        <v>17258.205000000002</v>
      </c>
      <c r="AG50" s="232">
        <v>18560.774000000001</v>
      </c>
      <c r="AH50" s="232">
        <v>18560.774000000001</v>
      </c>
      <c r="AI50" s="232">
        <v>18560.774000000001</v>
      </c>
      <c r="AJ50" s="232">
        <v>18767.777999999998</v>
      </c>
      <c r="AK50" s="232">
        <v>18767.777999999998</v>
      </c>
      <c r="AL50" s="232">
        <v>18767.777999999998</v>
      </c>
      <c r="AM50" s="232">
        <v>19055.654999999999</v>
      </c>
      <c r="AN50" s="232">
        <v>19055.654999999999</v>
      </c>
      <c r="AO50" s="232">
        <v>19055.654999999999</v>
      </c>
      <c r="AP50" s="232">
        <v>19368.310000000001</v>
      </c>
      <c r="AQ50" s="232">
        <v>19368.310000000001</v>
      </c>
      <c r="AR50" s="232">
        <v>19368.310000000001</v>
      </c>
      <c r="AS50" s="232">
        <v>19478.893</v>
      </c>
      <c r="AT50" s="232">
        <v>19478.893</v>
      </c>
      <c r="AU50" s="232">
        <v>19478.893</v>
      </c>
      <c r="AV50" s="232">
        <v>19810.572</v>
      </c>
      <c r="AW50" s="232">
        <v>19810.572</v>
      </c>
      <c r="AX50" s="232">
        <v>19810.572</v>
      </c>
      <c r="AY50" s="232">
        <v>19821.546666999999</v>
      </c>
      <c r="AZ50" s="232">
        <v>19848.614000000001</v>
      </c>
      <c r="BA50" s="232">
        <v>19888.629333000001</v>
      </c>
      <c r="BB50" s="305">
        <v>19960.759999999998</v>
      </c>
      <c r="BC50" s="305">
        <v>20012.3</v>
      </c>
      <c r="BD50" s="305">
        <v>20062.41</v>
      </c>
      <c r="BE50" s="305">
        <v>20105.93</v>
      </c>
      <c r="BF50" s="305">
        <v>20157.060000000001</v>
      </c>
      <c r="BG50" s="305">
        <v>20210.62</v>
      </c>
      <c r="BH50" s="305">
        <v>20273.580000000002</v>
      </c>
      <c r="BI50" s="305">
        <v>20326.8</v>
      </c>
      <c r="BJ50" s="305">
        <v>20377.23</v>
      </c>
      <c r="BK50" s="305">
        <v>20417.87</v>
      </c>
      <c r="BL50" s="305">
        <v>20468</v>
      </c>
      <c r="BM50" s="305">
        <v>20520.59</v>
      </c>
      <c r="BN50" s="305">
        <v>20578.580000000002</v>
      </c>
      <c r="BO50" s="305">
        <v>20633.93</v>
      </c>
      <c r="BP50" s="305">
        <v>20689.560000000001</v>
      </c>
      <c r="BQ50" s="305">
        <v>20745.38</v>
      </c>
      <c r="BR50" s="305">
        <v>20801.64</v>
      </c>
      <c r="BS50" s="305">
        <v>20858.25</v>
      </c>
      <c r="BT50" s="305">
        <v>20918.02</v>
      </c>
      <c r="BU50" s="305">
        <v>20973.21</v>
      </c>
      <c r="BV50" s="305">
        <v>21026.63</v>
      </c>
    </row>
    <row r="51" spans="1:74" ht="11.15" customHeight="1" x14ac:dyDescent="0.25">
      <c r="A51" s="37" t="s">
        <v>25</v>
      </c>
      <c r="B51" s="39" t="s">
        <v>9</v>
      </c>
      <c r="C51" s="68">
        <v>3.0153118830999999</v>
      </c>
      <c r="D51" s="68">
        <v>3.0153118830999999</v>
      </c>
      <c r="E51" s="68">
        <v>3.0153118830999999</v>
      </c>
      <c r="F51" s="68">
        <v>3.2961522831000001</v>
      </c>
      <c r="G51" s="68">
        <v>3.2961522831000001</v>
      </c>
      <c r="H51" s="68">
        <v>3.2961522831000001</v>
      </c>
      <c r="I51" s="68">
        <v>3.0528859123999998</v>
      </c>
      <c r="J51" s="68">
        <v>3.0528859123999998</v>
      </c>
      <c r="K51" s="68">
        <v>3.0528859123999998</v>
      </c>
      <c r="L51" s="68">
        <v>2.3206170953999998</v>
      </c>
      <c r="M51" s="68">
        <v>2.3206170953999998</v>
      </c>
      <c r="N51" s="68">
        <v>2.3206170953999998</v>
      </c>
      <c r="O51" s="68">
        <v>2.1530015141000001</v>
      </c>
      <c r="P51" s="68">
        <v>2.1530015141000001</v>
      </c>
      <c r="Q51" s="68">
        <v>2.1530015141000001</v>
      </c>
      <c r="R51" s="68">
        <v>2.1114788355999998</v>
      </c>
      <c r="S51" s="68">
        <v>2.1114788355999998</v>
      </c>
      <c r="T51" s="68">
        <v>2.1114788355999998</v>
      </c>
      <c r="U51" s="68">
        <v>2.3183259983000002</v>
      </c>
      <c r="V51" s="68">
        <v>2.3183259983000002</v>
      </c>
      <c r="W51" s="68">
        <v>2.3183259983000002</v>
      </c>
      <c r="X51" s="68">
        <v>2.5694235345999998</v>
      </c>
      <c r="Y51" s="68">
        <v>2.5694235345999998</v>
      </c>
      <c r="Z51" s="68">
        <v>2.5694235345999998</v>
      </c>
      <c r="AA51" s="68">
        <v>0.63078516416999997</v>
      </c>
      <c r="AB51" s="68">
        <v>0.63078516416999997</v>
      </c>
      <c r="AC51" s="68">
        <v>0.63078516416999997</v>
      </c>
      <c r="AD51" s="68">
        <v>-9.0837374242000006</v>
      </c>
      <c r="AE51" s="68">
        <v>-9.0837374242000006</v>
      </c>
      <c r="AF51" s="68">
        <v>-9.0837374242000006</v>
      </c>
      <c r="AG51" s="68">
        <v>-2.8875059888000001</v>
      </c>
      <c r="AH51" s="68">
        <v>-2.8875059888000001</v>
      </c>
      <c r="AI51" s="68">
        <v>-2.8875059888000001</v>
      </c>
      <c r="AJ51" s="68">
        <v>-2.2629152430000001</v>
      </c>
      <c r="AK51" s="68">
        <v>-2.2629152430000001</v>
      </c>
      <c r="AL51" s="68">
        <v>-2.2629152430000001</v>
      </c>
      <c r="AM51" s="68">
        <v>0.54697680327999998</v>
      </c>
      <c r="AN51" s="68">
        <v>0.54697680327999998</v>
      </c>
      <c r="AO51" s="68">
        <v>0.54697680327999998</v>
      </c>
      <c r="AP51" s="68">
        <v>12.226677108000001</v>
      </c>
      <c r="AQ51" s="68">
        <v>12.226677108000001</v>
      </c>
      <c r="AR51" s="68">
        <v>12.226677108000001</v>
      </c>
      <c r="AS51" s="68">
        <v>4.9465555693000001</v>
      </c>
      <c r="AT51" s="68">
        <v>4.9465555693000001</v>
      </c>
      <c r="AU51" s="68">
        <v>4.9465555693000001</v>
      </c>
      <c r="AV51" s="68">
        <v>5.5562997387999999</v>
      </c>
      <c r="AW51" s="68">
        <v>5.5562997387999999</v>
      </c>
      <c r="AX51" s="68">
        <v>5.5562997387999999</v>
      </c>
      <c r="AY51" s="68">
        <v>4.0192355846999996</v>
      </c>
      <c r="AZ51" s="68">
        <v>4.1612791583000002</v>
      </c>
      <c r="BA51" s="68">
        <v>4.3712710654000002</v>
      </c>
      <c r="BB51" s="301">
        <v>3.0588570000000002</v>
      </c>
      <c r="BC51" s="301">
        <v>3.3249439999999999</v>
      </c>
      <c r="BD51" s="301">
        <v>3.583666</v>
      </c>
      <c r="BE51" s="301">
        <v>3.2190829999999999</v>
      </c>
      <c r="BF51" s="301">
        <v>3.4815330000000002</v>
      </c>
      <c r="BG51" s="301">
        <v>3.7565029999999999</v>
      </c>
      <c r="BH51" s="301">
        <v>2.3371819999999999</v>
      </c>
      <c r="BI51" s="301">
        <v>2.60581</v>
      </c>
      <c r="BJ51" s="301">
        <v>2.8603869999999998</v>
      </c>
      <c r="BK51" s="301">
        <v>3.0084789999999999</v>
      </c>
      <c r="BL51" s="301">
        <v>3.12053</v>
      </c>
      <c r="BM51" s="301">
        <v>3.1774990000000001</v>
      </c>
      <c r="BN51" s="301">
        <v>3.095164</v>
      </c>
      <c r="BO51" s="301">
        <v>3.1062419999999999</v>
      </c>
      <c r="BP51" s="301">
        <v>3.1260029999999999</v>
      </c>
      <c r="BQ51" s="301">
        <v>3.180402</v>
      </c>
      <c r="BR51" s="301">
        <v>3.1978249999999999</v>
      </c>
      <c r="BS51" s="301">
        <v>3.2044190000000001</v>
      </c>
      <c r="BT51" s="301">
        <v>3.178731</v>
      </c>
      <c r="BU51" s="301">
        <v>3.1800950000000001</v>
      </c>
      <c r="BV51" s="301">
        <v>3.1868699999999999</v>
      </c>
    </row>
    <row r="52" spans="1:74" ht="11.15" customHeight="1" x14ac:dyDescent="0.25">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300"/>
      <c r="BC52" s="300"/>
      <c r="BD52" s="300"/>
      <c r="BE52" s="300"/>
      <c r="BF52" s="300"/>
      <c r="BG52" s="300"/>
      <c r="BH52" s="300"/>
      <c r="BI52" s="300"/>
      <c r="BJ52" s="300"/>
      <c r="BK52" s="300"/>
      <c r="BL52" s="300"/>
      <c r="BM52" s="300"/>
      <c r="BN52" s="300"/>
      <c r="BO52" s="300"/>
      <c r="BP52" s="300"/>
      <c r="BQ52" s="300"/>
      <c r="BR52" s="300"/>
      <c r="BS52" s="300"/>
      <c r="BT52" s="300"/>
      <c r="BU52" s="300"/>
      <c r="BV52" s="300"/>
    </row>
    <row r="53" spans="1:74" ht="11.15" customHeight="1" x14ac:dyDescent="0.25">
      <c r="A53" s="35"/>
      <c r="B53" s="36" t="s">
        <v>555</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304"/>
      <c r="BC53" s="304"/>
      <c r="BD53" s="304"/>
      <c r="BE53" s="304"/>
      <c r="BF53" s="304"/>
      <c r="BG53" s="304"/>
      <c r="BH53" s="304"/>
      <c r="BI53" s="304"/>
      <c r="BJ53" s="304"/>
      <c r="BK53" s="304"/>
      <c r="BL53" s="304"/>
      <c r="BM53" s="304"/>
      <c r="BN53" s="304"/>
      <c r="BO53" s="304"/>
      <c r="BP53" s="304"/>
      <c r="BQ53" s="304"/>
      <c r="BR53" s="304"/>
      <c r="BS53" s="304"/>
      <c r="BT53" s="304"/>
      <c r="BU53" s="304"/>
      <c r="BV53" s="304"/>
    </row>
    <row r="54" spans="1:74" ht="11.15" customHeight="1" x14ac:dyDescent="0.25">
      <c r="A54" s="37" t="s">
        <v>556</v>
      </c>
      <c r="B54" s="38" t="s">
        <v>1083</v>
      </c>
      <c r="C54" s="68">
        <v>109.312</v>
      </c>
      <c r="D54" s="68">
        <v>109.312</v>
      </c>
      <c r="E54" s="68">
        <v>109.312</v>
      </c>
      <c r="F54" s="68">
        <v>110.15600000000001</v>
      </c>
      <c r="G54" s="68">
        <v>110.15600000000001</v>
      </c>
      <c r="H54" s="68">
        <v>110.15600000000001</v>
      </c>
      <c r="I54" s="68">
        <v>110.64700000000001</v>
      </c>
      <c r="J54" s="68">
        <v>110.64700000000001</v>
      </c>
      <c r="K54" s="68">
        <v>110.64700000000001</v>
      </c>
      <c r="L54" s="68">
        <v>111.191</v>
      </c>
      <c r="M54" s="68">
        <v>111.191</v>
      </c>
      <c r="N54" s="68">
        <v>111.191</v>
      </c>
      <c r="O54" s="68">
        <v>111.502</v>
      </c>
      <c r="P54" s="68">
        <v>111.502</v>
      </c>
      <c r="Q54" s="68">
        <v>111.502</v>
      </c>
      <c r="R54" s="68">
        <v>112.142</v>
      </c>
      <c r="S54" s="68">
        <v>112.142</v>
      </c>
      <c r="T54" s="68">
        <v>112.142</v>
      </c>
      <c r="U54" s="68">
        <v>112.524</v>
      </c>
      <c r="V54" s="68">
        <v>112.524</v>
      </c>
      <c r="W54" s="68">
        <v>112.524</v>
      </c>
      <c r="X54" s="68">
        <v>112.947</v>
      </c>
      <c r="Y54" s="68">
        <v>112.947</v>
      </c>
      <c r="Z54" s="68">
        <v>112.947</v>
      </c>
      <c r="AA54" s="68">
        <v>113.39700000000001</v>
      </c>
      <c r="AB54" s="68">
        <v>113.39700000000001</v>
      </c>
      <c r="AC54" s="68">
        <v>113.39700000000001</v>
      </c>
      <c r="AD54" s="68">
        <v>112.96899999999999</v>
      </c>
      <c r="AE54" s="68">
        <v>112.96899999999999</v>
      </c>
      <c r="AF54" s="68">
        <v>112.96899999999999</v>
      </c>
      <c r="AG54" s="68">
        <v>113.98399999999999</v>
      </c>
      <c r="AH54" s="68">
        <v>113.98399999999999</v>
      </c>
      <c r="AI54" s="68">
        <v>113.98399999999999</v>
      </c>
      <c r="AJ54" s="68">
        <v>114.611</v>
      </c>
      <c r="AK54" s="68">
        <v>114.611</v>
      </c>
      <c r="AL54" s="68">
        <v>114.611</v>
      </c>
      <c r="AM54" s="68">
        <v>115.82599999999999</v>
      </c>
      <c r="AN54" s="68">
        <v>115.82599999999999</v>
      </c>
      <c r="AO54" s="68">
        <v>115.82599999999999</v>
      </c>
      <c r="AP54" s="68">
        <v>117.54600000000001</v>
      </c>
      <c r="AQ54" s="68">
        <v>117.54600000000001</v>
      </c>
      <c r="AR54" s="68">
        <v>117.54600000000001</v>
      </c>
      <c r="AS54" s="68">
        <v>119.259</v>
      </c>
      <c r="AT54" s="68">
        <v>119.259</v>
      </c>
      <c r="AU54" s="68">
        <v>119.259</v>
      </c>
      <c r="AV54" s="68">
        <v>121.32899999999999</v>
      </c>
      <c r="AW54" s="68">
        <v>121.32899999999999</v>
      </c>
      <c r="AX54" s="68">
        <v>121.32899999999999</v>
      </c>
      <c r="AY54" s="68">
        <v>122.25822221999999</v>
      </c>
      <c r="AZ54" s="68">
        <v>122.70088889</v>
      </c>
      <c r="BA54" s="68">
        <v>123.13038889000001</v>
      </c>
      <c r="BB54" s="301">
        <v>123.55629999999999</v>
      </c>
      <c r="BC54" s="301">
        <v>123.95229999999999</v>
      </c>
      <c r="BD54" s="301">
        <v>124.3279</v>
      </c>
      <c r="BE54" s="301">
        <v>124.6622</v>
      </c>
      <c r="BF54" s="301">
        <v>125.0129</v>
      </c>
      <c r="BG54" s="301">
        <v>125.3591</v>
      </c>
      <c r="BH54" s="301">
        <v>125.72920000000001</v>
      </c>
      <c r="BI54" s="301">
        <v>126.04470000000001</v>
      </c>
      <c r="BJ54" s="301">
        <v>126.33410000000001</v>
      </c>
      <c r="BK54" s="301">
        <v>126.5603</v>
      </c>
      <c r="BL54" s="301">
        <v>126.82550000000001</v>
      </c>
      <c r="BM54" s="301">
        <v>127.0926</v>
      </c>
      <c r="BN54" s="301">
        <v>127.3526</v>
      </c>
      <c r="BO54" s="301">
        <v>127.6301</v>
      </c>
      <c r="BP54" s="301">
        <v>127.9161</v>
      </c>
      <c r="BQ54" s="301">
        <v>128.22649999999999</v>
      </c>
      <c r="BR54" s="301">
        <v>128.51769999999999</v>
      </c>
      <c r="BS54" s="301">
        <v>128.8056</v>
      </c>
      <c r="BT54" s="301">
        <v>129.0951</v>
      </c>
      <c r="BU54" s="301">
        <v>129.37270000000001</v>
      </c>
      <c r="BV54" s="301">
        <v>129.64340000000001</v>
      </c>
    </row>
    <row r="55" spans="1:74" ht="11.15" customHeight="1" x14ac:dyDescent="0.25">
      <c r="A55" s="37" t="s">
        <v>26</v>
      </c>
      <c r="B55" s="39" t="s">
        <v>9</v>
      </c>
      <c r="C55" s="68">
        <v>2.1540646874</v>
      </c>
      <c r="D55" s="68">
        <v>2.1540646874</v>
      </c>
      <c r="E55" s="68">
        <v>2.1540646874</v>
      </c>
      <c r="F55" s="68">
        <v>2.6033662131000002</v>
      </c>
      <c r="G55" s="68">
        <v>2.6033662131000002</v>
      </c>
      <c r="H55" s="68">
        <v>2.6033662131000002</v>
      </c>
      <c r="I55" s="68">
        <v>2.5059754313</v>
      </c>
      <c r="J55" s="68">
        <v>2.5059754313</v>
      </c>
      <c r="K55" s="68">
        <v>2.5059754313</v>
      </c>
      <c r="L55" s="68">
        <v>2.3311675163999999</v>
      </c>
      <c r="M55" s="68">
        <v>2.3311675163999999</v>
      </c>
      <c r="N55" s="68">
        <v>2.3311675163999999</v>
      </c>
      <c r="O55" s="68">
        <v>2.0034396956</v>
      </c>
      <c r="P55" s="68">
        <v>2.0034396956</v>
      </c>
      <c r="Q55" s="68">
        <v>2.0034396956</v>
      </c>
      <c r="R55" s="68">
        <v>1.8028977087</v>
      </c>
      <c r="S55" s="68">
        <v>1.8028977087</v>
      </c>
      <c r="T55" s="68">
        <v>1.8028977087</v>
      </c>
      <c r="U55" s="68">
        <v>1.6963858034999999</v>
      </c>
      <c r="V55" s="68">
        <v>1.6963858034999999</v>
      </c>
      <c r="W55" s="68">
        <v>1.6963858034999999</v>
      </c>
      <c r="X55" s="68">
        <v>1.5792645087999999</v>
      </c>
      <c r="Y55" s="68">
        <v>1.5792645087999999</v>
      </c>
      <c r="Z55" s="68">
        <v>1.5792645087999999</v>
      </c>
      <c r="AA55" s="68">
        <v>1.6995210848</v>
      </c>
      <c r="AB55" s="68">
        <v>1.6995210848</v>
      </c>
      <c r="AC55" s="68">
        <v>1.6995210848</v>
      </c>
      <c r="AD55" s="68">
        <v>0.73745786591999996</v>
      </c>
      <c r="AE55" s="68">
        <v>0.73745786591999996</v>
      </c>
      <c r="AF55" s="68">
        <v>0.73745786591999996</v>
      </c>
      <c r="AG55" s="68">
        <v>1.2975009775999999</v>
      </c>
      <c r="AH55" s="68">
        <v>1.2975009775999999</v>
      </c>
      <c r="AI55" s="68">
        <v>1.2975009775999999</v>
      </c>
      <c r="AJ55" s="68">
        <v>1.4732573685000001</v>
      </c>
      <c r="AK55" s="68">
        <v>1.4732573685000001</v>
      </c>
      <c r="AL55" s="68">
        <v>1.4732573685000001</v>
      </c>
      <c r="AM55" s="68">
        <v>2.1420319762000002</v>
      </c>
      <c r="AN55" s="68">
        <v>2.1420319762000002</v>
      </c>
      <c r="AO55" s="68">
        <v>2.1420319762000002</v>
      </c>
      <c r="AP55" s="68">
        <v>4.0515539661000002</v>
      </c>
      <c r="AQ55" s="68">
        <v>4.0515539661000002</v>
      </c>
      <c r="AR55" s="68">
        <v>4.0515539661000002</v>
      </c>
      <c r="AS55" s="68">
        <v>4.6278425042000002</v>
      </c>
      <c r="AT55" s="68">
        <v>4.6278425042000002</v>
      </c>
      <c r="AU55" s="68">
        <v>4.6278425042000002</v>
      </c>
      <c r="AV55" s="68">
        <v>5.8615665162999999</v>
      </c>
      <c r="AW55" s="68">
        <v>5.8615665162999999</v>
      </c>
      <c r="AX55" s="68">
        <v>5.8615665162999999</v>
      </c>
      <c r="AY55" s="68">
        <v>5.5533491808999997</v>
      </c>
      <c r="AZ55" s="68">
        <v>5.9355316499999997</v>
      </c>
      <c r="BA55" s="68">
        <v>6.3063464929000004</v>
      </c>
      <c r="BB55" s="301">
        <v>5.1131409999999997</v>
      </c>
      <c r="BC55" s="301">
        <v>5.4500209999999996</v>
      </c>
      <c r="BD55" s="301">
        <v>5.7695930000000004</v>
      </c>
      <c r="BE55" s="301">
        <v>4.530659</v>
      </c>
      <c r="BF55" s="301">
        <v>4.8247340000000003</v>
      </c>
      <c r="BG55" s="301">
        <v>5.1149610000000001</v>
      </c>
      <c r="BH55" s="301">
        <v>3.626674</v>
      </c>
      <c r="BI55" s="301">
        <v>3.8866930000000002</v>
      </c>
      <c r="BJ55" s="301">
        <v>4.1252360000000001</v>
      </c>
      <c r="BK55" s="301">
        <v>3.5188120000000001</v>
      </c>
      <c r="BL55" s="301">
        <v>3.3615020000000002</v>
      </c>
      <c r="BM55" s="301">
        <v>3.2178659999999999</v>
      </c>
      <c r="BN55" s="301">
        <v>3.0725120000000001</v>
      </c>
      <c r="BO55" s="301">
        <v>2.9670860000000001</v>
      </c>
      <c r="BP55" s="301">
        <v>2.8860359999999998</v>
      </c>
      <c r="BQ55" s="301">
        <v>2.8591220000000002</v>
      </c>
      <c r="BR55" s="301">
        <v>2.8035320000000001</v>
      </c>
      <c r="BS55" s="301">
        <v>2.7493650000000001</v>
      </c>
      <c r="BT55" s="301">
        <v>2.677076</v>
      </c>
      <c r="BU55" s="301">
        <v>2.6403599999999998</v>
      </c>
      <c r="BV55" s="301">
        <v>2.6194829999999998</v>
      </c>
    </row>
    <row r="56" spans="1:74" ht="11.15" customHeight="1" x14ac:dyDescent="0.25">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306"/>
      <c r="BC56" s="306"/>
      <c r="BD56" s="306"/>
      <c r="BE56" s="306"/>
      <c r="BF56" s="306"/>
      <c r="BG56" s="306"/>
      <c r="BH56" s="306"/>
      <c r="BI56" s="306"/>
      <c r="BJ56" s="306"/>
      <c r="BK56" s="306"/>
      <c r="BL56" s="306"/>
      <c r="BM56" s="306"/>
      <c r="BN56" s="306"/>
      <c r="BO56" s="306"/>
      <c r="BP56" s="306"/>
      <c r="BQ56" s="306"/>
      <c r="BR56" s="306"/>
      <c r="BS56" s="306"/>
      <c r="BT56" s="306"/>
      <c r="BU56" s="306"/>
      <c r="BV56" s="306"/>
    </row>
    <row r="57" spans="1:74" ht="11.15" customHeight="1" x14ac:dyDescent="0.25">
      <c r="A57" s="35"/>
      <c r="B57" s="36" t="s">
        <v>557</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304"/>
      <c r="BC57" s="304"/>
      <c r="BD57" s="304"/>
      <c r="BE57" s="304"/>
      <c r="BF57" s="304"/>
      <c r="BG57" s="304"/>
      <c r="BH57" s="304"/>
      <c r="BI57" s="304"/>
      <c r="BJ57" s="304"/>
      <c r="BK57" s="304"/>
      <c r="BL57" s="304"/>
      <c r="BM57" s="304"/>
      <c r="BN57" s="304"/>
      <c r="BO57" s="304"/>
      <c r="BP57" s="304"/>
      <c r="BQ57" s="304"/>
      <c r="BR57" s="304"/>
      <c r="BS57" s="304"/>
      <c r="BT57" s="304"/>
      <c r="BU57" s="304"/>
      <c r="BV57" s="304"/>
    </row>
    <row r="58" spans="1:74" ht="11.15" customHeight="1" x14ac:dyDescent="0.25">
      <c r="A58" s="37" t="s">
        <v>558</v>
      </c>
      <c r="B58" s="38" t="s">
        <v>1098</v>
      </c>
      <c r="C58" s="232">
        <v>14211.4</v>
      </c>
      <c r="D58" s="232">
        <v>14250.1</v>
      </c>
      <c r="E58" s="232">
        <v>14298.3</v>
      </c>
      <c r="F58" s="232">
        <v>14329.5</v>
      </c>
      <c r="G58" s="232">
        <v>14373.2</v>
      </c>
      <c r="H58" s="232">
        <v>14416.2</v>
      </c>
      <c r="I58" s="232">
        <v>14467</v>
      </c>
      <c r="J58" s="232">
        <v>14509.6</v>
      </c>
      <c r="K58" s="232">
        <v>14498.8</v>
      </c>
      <c r="L58" s="232">
        <v>14527.7</v>
      </c>
      <c r="M58" s="232">
        <v>14550.4</v>
      </c>
      <c r="N58" s="232">
        <v>14719.3</v>
      </c>
      <c r="O58" s="232">
        <v>14714.3</v>
      </c>
      <c r="P58" s="232">
        <v>14742.1</v>
      </c>
      <c r="Q58" s="232">
        <v>14732.5</v>
      </c>
      <c r="R58" s="232">
        <v>14678</v>
      </c>
      <c r="S58" s="232">
        <v>14673.5</v>
      </c>
      <c r="T58" s="232">
        <v>14686.4</v>
      </c>
      <c r="U58" s="232">
        <v>14703.7</v>
      </c>
      <c r="V58" s="232">
        <v>14777.8</v>
      </c>
      <c r="W58" s="232">
        <v>14807.9</v>
      </c>
      <c r="X58" s="232">
        <v>14821.4</v>
      </c>
      <c r="Y58" s="232">
        <v>14885.9</v>
      </c>
      <c r="Z58" s="232">
        <v>14844.1</v>
      </c>
      <c r="AA58" s="232">
        <v>14976.5</v>
      </c>
      <c r="AB58" s="232">
        <v>15068.8</v>
      </c>
      <c r="AC58" s="232">
        <v>14844</v>
      </c>
      <c r="AD58" s="232">
        <v>17170.7</v>
      </c>
      <c r="AE58" s="232">
        <v>16333</v>
      </c>
      <c r="AF58" s="232">
        <v>16057.3</v>
      </c>
      <c r="AG58" s="232">
        <v>16151.9</v>
      </c>
      <c r="AH58" s="232">
        <v>15553.9</v>
      </c>
      <c r="AI58" s="232">
        <v>15643.4</v>
      </c>
      <c r="AJ58" s="232">
        <v>15568.4</v>
      </c>
      <c r="AK58" s="232">
        <v>15366.5</v>
      </c>
      <c r="AL58" s="232">
        <v>15393.8</v>
      </c>
      <c r="AM58" s="232">
        <v>16988.599999999999</v>
      </c>
      <c r="AN58" s="232">
        <v>15548.2</v>
      </c>
      <c r="AO58" s="232">
        <v>19119.5</v>
      </c>
      <c r="AP58" s="232">
        <v>16146.9</v>
      </c>
      <c r="AQ58" s="232">
        <v>15669.5</v>
      </c>
      <c r="AR58" s="232">
        <v>15603.3</v>
      </c>
      <c r="AS58" s="232">
        <v>15735.2</v>
      </c>
      <c r="AT58" s="232">
        <v>15720</v>
      </c>
      <c r="AU58" s="232">
        <v>15466.3</v>
      </c>
      <c r="AV58" s="232">
        <v>15444.1</v>
      </c>
      <c r="AW58" s="232">
        <v>15427.5</v>
      </c>
      <c r="AX58" s="232">
        <v>15380.1</v>
      </c>
      <c r="AY58" s="232">
        <v>15309.6</v>
      </c>
      <c r="AZ58" s="232">
        <v>15235.849333</v>
      </c>
      <c r="BA58" s="232">
        <v>15216.130332999999</v>
      </c>
      <c r="BB58" s="305">
        <v>15224.1</v>
      </c>
      <c r="BC58" s="305">
        <v>15236.69</v>
      </c>
      <c r="BD58" s="305">
        <v>15262.27</v>
      </c>
      <c r="BE58" s="305">
        <v>15319.43</v>
      </c>
      <c r="BF58" s="305">
        <v>15357.1</v>
      </c>
      <c r="BG58" s="305">
        <v>15393.85</v>
      </c>
      <c r="BH58" s="305">
        <v>15414.14</v>
      </c>
      <c r="BI58" s="305">
        <v>15460.7</v>
      </c>
      <c r="BJ58" s="305">
        <v>15518</v>
      </c>
      <c r="BK58" s="305">
        <v>15602.63</v>
      </c>
      <c r="BL58" s="305">
        <v>15668.96</v>
      </c>
      <c r="BM58" s="305">
        <v>15733.59</v>
      </c>
      <c r="BN58" s="305">
        <v>15796.7</v>
      </c>
      <c r="BO58" s="305">
        <v>15857.78</v>
      </c>
      <c r="BP58" s="305">
        <v>15917</v>
      </c>
      <c r="BQ58" s="305">
        <v>15969.28</v>
      </c>
      <c r="BR58" s="305">
        <v>16028.63</v>
      </c>
      <c r="BS58" s="305">
        <v>16089.96</v>
      </c>
      <c r="BT58" s="305">
        <v>16154.41</v>
      </c>
      <c r="BU58" s="305">
        <v>16218.83</v>
      </c>
      <c r="BV58" s="305">
        <v>16284.36</v>
      </c>
    </row>
    <row r="59" spans="1:74" ht="11.15" customHeight="1" x14ac:dyDescent="0.25">
      <c r="A59" s="37" t="s">
        <v>27</v>
      </c>
      <c r="B59" s="39" t="s">
        <v>9</v>
      </c>
      <c r="C59" s="68">
        <v>3.4150530123</v>
      </c>
      <c r="D59" s="68">
        <v>3.3192433458999999</v>
      </c>
      <c r="E59" s="68">
        <v>3.2271339152</v>
      </c>
      <c r="F59" s="68">
        <v>3.3158851012000001</v>
      </c>
      <c r="G59" s="68">
        <v>2.9407130477000001</v>
      </c>
      <c r="H59" s="68">
        <v>3.2420238479000001</v>
      </c>
      <c r="I59" s="68">
        <v>3.3364524032</v>
      </c>
      <c r="J59" s="68">
        <v>3.5231667119000001</v>
      </c>
      <c r="K59" s="68">
        <v>3.3347825157000002</v>
      </c>
      <c r="L59" s="68">
        <v>3.3066196392</v>
      </c>
      <c r="M59" s="68">
        <v>3.3526537105999998</v>
      </c>
      <c r="N59" s="68">
        <v>4.3071253941999998</v>
      </c>
      <c r="O59" s="68">
        <v>3.5387083608999998</v>
      </c>
      <c r="P59" s="68">
        <v>3.4526073501000001</v>
      </c>
      <c r="Q59" s="68">
        <v>3.0367246456000001</v>
      </c>
      <c r="R59" s="68">
        <v>2.4320457797000001</v>
      </c>
      <c r="S59" s="68">
        <v>2.0893050955999999</v>
      </c>
      <c r="T59" s="68">
        <v>1.8742803235000001</v>
      </c>
      <c r="U59" s="68">
        <v>1.6361374162</v>
      </c>
      <c r="V59" s="68">
        <v>1.8484313833999999</v>
      </c>
      <c r="W59" s="68">
        <v>2.1319005711000001</v>
      </c>
      <c r="X59" s="68">
        <v>2.0216551829</v>
      </c>
      <c r="Y59" s="68">
        <v>2.3057785353</v>
      </c>
      <c r="Z59" s="68">
        <v>0.84786640669000002</v>
      </c>
      <c r="AA59" s="68">
        <v>1.7819400175</v>
      </c>
      <c r="AB59" s="68">
        <v>2.2161021834999999</v>
      </c>
      <c r="AC59" s="68">
        <v>0.75683013745000005</v>
      </c>
      <c r="AD59" s="68">
        <v>16.982558932</v>
      </c>
      <c r="AE59" s="68">
        <v>11.309503527</v>
      </c>
      <c r="AF59" s="68">
        <v>9.3344863275000005</v>
      </c>
      <c r="AG59" s="68">
        <v>9.8492216245000002</v>
      </c>
      <c r="AH59" s="68">
        <v>5.2517966137999998</v>
      </c>
      <c r="AI59" s="68">
        <v>5.6422585241999998</v>
      </c>
      <c r="AJ59" s="68">
        <v>5.0400097157000001</v>
      </c>
      <c r="AK59" s="68">
        <v>3.2285585688</v>
      </c>
      <c r="AL59" s="68">
        <v>3.7031547888</v>
      </c>
      <c r="AM59" s="68">
        <v>13.435048242000001</v>
      </c>
      <c r="AN59" s="68">
        <v>3.1814079421999999</v>
      </c>
      <c r="AO59" s="68">
        <v>28.802883319999999</v>
      </c>
      <c r="AP59" s="68">
        <v>-5.9624826011999996</v>
      </c>
      <c r="AQ59" s="68">
        <v>-4.0623278025999996</v>
      </c>
      <c r="AR59" s="68">
        <v>-2.8273744652000001</v>
      </c>
      <c r="AS59" s="68">
        <v>-2.5798822430000001</v>
      </c>
      <c r="AT59" s="68">
        <v>1.0678993693000001</v>
      </c>
      <c r="AU59" s="68">
        <v>-1.132106831</v>
      </c>
      <c r="AV59" s="68">
        <v>-0.79841216824000005</v>
      </c>
      <c r="AW59" s="68">
        <v>0.39696742915</v>
      </c>
      <c r="AX59" s="68">
        <v>-8.8996868869000004E-2</v>
      </c>
      <c r="AY59" s="68">
        <v>-9.8830980774999997</v>
      </c>
      <c r="AZ59" s="68">
        <v>-2.0089185028999998</v>
      </c>
      <c r="BA59" s="68">
        <v>-20.415647200999999</v>
      </c>
      <c r="BB59" s="301">
        <v>-5.715001</v>
      </c>
      <c r="BC59" s="301">
        <v>-2.7621310000000001</v>
      </c>
      <c r="BD59" s="301">
        <v>-2.1855980000000002</v>
      </c>
      <c r="BE59" s="301">
        <v>-2.642299</v>
      </c>
      <c r="BF59" s="301">
        <v>-2.3085309999999999</v>
      </c>
      <c r="BG59" s="301">
        <v>-0.46844429999999998</v>
      </c>
      <c r="BH59" s="301">
        <v>-0.19400120000000001</v>
      </c>
      <c r="BI59" s="301">
        <v>0.2152249</v>
      </c>
      <c r="BJ59" s="301">
        <v>0.89664520000000003</v>
      </c>
      <c r="BK59" s="301">
        <v>1.9140159999999999</v>
      </c>
      <c r="BL59" s="301">
        <v>2.842711</v>
      </c>
      <c r="BM59" s="301">
        <v>3.4007200000000002</v>
      </c>
      <c r="BN59" s="301">
        <v>3.7611379999999999</v>
      </c>
      <c r="BO59" s="301">
        <v>4.0762840000000002</v>
      </c>
      <c r="BP59" s="301">
        <v>4.2898560000000003</v>
      </c>
      <c r="BQ59" s="301">
        <v>4.2420159999999996</v>
      </c>
      <c r="BR59" s="301">
        <v>4.3727970000000003</v>
      </c>
      <c r="BS59" s="301">
        <v>4.5220180000000001</v>
      </c>
      <c r="BT59" s="301">
        <v>4.8025609999999999</v>
      </c>
      <c r="BU59" s="301">
        <v>4.9035719999999996</v>
      </c>
      <c r="BV59" s="301">
        <v>4.9385209999999997</v>
      </c>
    </row>
    <row r="60" spans="1:74" ht="11.15" customHeight="1" x14ac:dyDescent="0.25">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300"/>
      <c r="BC60" s="300"/>
      <c r="BD60" s="300"/>
      <c r="BE60" s="300"/>
      <c r="BF60" s="300"/>
      <c r="BG60" s="300"/>
      <c r="BH60" s="300"/>
      <c r="BI60" s="300"/>
      <c r="BJ60" s="300"/>
      <c r="BK60" s="300"/>
      <c r="BL60" s="300"/>
      <c r="BM60" s="300"/>
      <c r="BN60" s="300"/>
      <c r="BO60" s="300"/>
      <c r="BP60" s="300"/>
      <c r="BQ60" s="300"/>
      <c r="BR60" s="300"/>
      <c r="BS60" s="300"/>
      <c r="BT60" s="300"/>
      <c r="BU60" s="300"/>
      <c r="BV60" s="300"/>
    </row>
    <row r="61" spans="1:74" ht="11.15" customHeight="1" x14ac:dyDescent="0.25">
      <c r="A61" s="35"/>
      <c r="B61" s="36" t="s">
        <v>789</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300"/>
      <c r="BC61" s="300"/>
      <c r="BD61" s="300"/>
      <c r="BE61" s="300"/>
      <c r="BF61" s="300"/>
      <c r="BG61" s="300"/>
      <c r="BH61" s="300"/>
      <c r="BI61" s="300"/>
      <c r="BJ61" s="300"/>
      <c r="BK61" s="300"/>
      <c r="BL61" s="300"/>
      <c r="BM61" s="300"/>
      <c r="BN61" s="300"/>
      <c r="BO61" s="300"/>
      <c r="BP61" s="300"/>
      <c r="BQ61" s="300"/>
      <c r="BR61" s="300"/>
      <c r="BS61" s="300"/>
      <c r="BT61" s="300"/>
      <c r="BU61" s="300"/>
      <c r="BV61" s="300"/>
    </row>
    <row r="62" spans="1:74" ht="11.15" customHeight="1" x14ac:dyDescent="0.25">
      <c r="A62" s="37" t="s">
        <v>559</v>
      </c>
      <c r="B62" s="40" t="s">
        <v>1379</v>
      </c>
      <c r="C62" s="68">
        <v>100.1512</v>
      </c>
      <c r="D62" s="68">
        <v>101.0804</v>
      </c>
      <c r="E62" s="68">
        <v>101.23869999999999</v>
      </c>
      <c r="F62" s="68">
        <v>101.9111</v>
      </c>
      <c r="G62" s="68">
        <v>101.12220000000001</v>
      </c>
      <c r="H62" s="68">
        <v>101.7276</v>
      </c>
      <c r="I62" s="68">
        <v>101.9494</v>
      </c>
      <c r="J62" s="68">
        <v>102.1579</v>
      </c>
      <c r="K62" s="68">
        <v>102.1361</v>
      </c>
      <c r="L62" s="68">
        <v>101.65860000000001</v>
      </c>
      <c r="M62" s="68">
        <v>101.2411</v>
      </c>
      <c r="N62" s="68">
        <v>101.48820000000001</v>
      </c>
      <c r="O62" s="68">
        <v>100.7316</v>
      </c>
      <c r="P62" s="68">
        <v>100.1606</v>
      </c>
      <c r="Q62" s="68">
        <v>100.0939</v>
      </c>
      <c r="R62" s="68">
        <v>99.314499999999995</v>
      </c>
      <c r="S62" s="68">
        <v>99.422899999999998</v>
      </c>
      <c r="T62" s="68">
        <v>99.611500000000007</v>
      </c>
      <c r="U62" s="68">
        <v>99.213899999999995</v>
      </c>
      <c r="V62" s="68">
        <v>99.759799999999998</v>
      </c>
      <c r="W62" s="68">
        <v>99.134100000000004</v>
      </c>
      <c r="X62" s="68">
        <v>98.439899999999994</v>
      </c>
      <c r="Y62" s="68">
        <v>99.255799999999994</v>
      </c>
      <c r="Z62" s="68">
        <v>99.244900000000001</v>
      </c>
      <c r="AA62" s="68">
        <v>99.006699999999995</v>
      </c>
      <c r="AB62" s="68">
        <v>99.024100000000004</v>
      </c>
      <c r="AC62" s="68">
        <v>94.707099999999997</v>
      </c>
      <c r="AD62" s="68">
        <v>79.674899999999994</v>
      </c>
      <c r="AE62" s="68">
        <v>83.438100000000006</v>
      </c>
      <c r="AF62" s="68">
        <v>89.587000000000003</v>
      </c>
      <c r="AG62" s="68">
        <v>93.277699999999996</v>
      </c>
      <c r="AH62" s="68">
        <v>94.628900000000002</v>
      </c>
      <c r="AI62" s="68">
        <v>94.595100000000002</v>
      </c>
      <c r="AJ62" s="68">
        <v>95.980099999999993</v>
      </c>
      <c r="AK62" s="68">
        <v>96.650899999999993</v>
      </c>
      <c r="AL62" s="68">
        <v>97.323300000000003</v>
      </c>
      <c r="AM62" s="68">
        <v>98.7911</v>
      </c>
      <c r="AN62" s="68">
        <v>94.994600000000005</v>
      </c>
      <c r="AO62" s="68">
        <v>98.251199999999997</v>
      </c>
      <c r="AP62" s="68">
        <v>98.1511</v>
      </c>
      <c r="AQ62" s="68">
        <v>99.100800000000007</v>
      </c>
      <c r="AR62" s="68">
        <v>98.956199999999995</v>
      </c>
      <c r="AS62" s="68">
        <v>100.357</v>
      </c>
      <c r="AT62" s="68">
        <v>99.737399999999994</v>
      </c>
      <c r="AU62" s="68">
        <v>98.871099999999998</v>
      </c>
      <c r="AV62" s="68">
        <v>100.5605</v>
      </c>
      <c r="AW62" s="68">
        <v>101.3425</v>
      </c>
      <c r="AX62" s="68">
        <v>101.2702</v>
      </c>
      <c r="AY62" s="68">
        <v>101.4923</v>
      </c>
      <c r="AZ62" s="68">
        <v>101.83979877</v>
      </c>
      <c r="BA62" s="68">
        <v>102.32849505999999</v>
      </c>
      <c r="BB62" s="301">
        <v>103.1708</v>
      </c>
      <c r="BC62" s="301">
        <v>103.6913</v>
      </c>
      <c r="BD62" s="301">
        <v>104.1356</v>
      </c>
      <c r="BE62" s="301">
        <v>104.36499999999999</v>
      </c>
      <c r="BF62" s="301">
        <v>104.761</v>
      </c>
      <c r="BG62" s="301">
        <v>105.1849</v>
      </c>
      <c r="BH62" s="301">
        <v>105.7149</v>
      </c>
      <c r="BI62" s="301">
        <v>106.13590000000001</v>
      </c>
      <c r="BJ62" s="301">
        <v>106.526</v>
      </c>
      <c r="BK62" s="301">
        <v>106.8104</v>
      </c>
      <c r="BL62" s="301">
        <v>107.19499999999999</v>
      </c>
      <c r="BM62" s="301">
        <v>107.6049</v>
      </c>
      <c r="BN62" s="301">
        <v>108.077</v>
      </c>
      <c r="BO62" s="301">
        <v>108.51</v>
      </c>
      <c r="BP62" s="301">
        <v>108.94070000000001</v>
      </c>
      <c r="BQ62" s="301">
        <v>109.39960000000001</v>
      </c>
      <c r="BR62" s="301">
        <v>109.80289999999999</v>
      </c>
      <c r="BS62" s="301">
        <v>110.181</v>
      </c>
      <c r="BT62" s="301">
        <v>110.533</v>
      </c>
      <c r="BU62" s="301">
        <v>110.8614</v>
      </c>
      <c r="BV62" s="301">
        <v>111.1652</v>
      </c>
    </row>
    <row r="63" spans="1:74" ht="11.15" customHeight="1" x14ac:dyDescent="0.25">
      <c r="A63" s="37" t="s">
        <v>28</v>
      </c>
      <c r="B63" s="39" t="s">
        <v>9</v>
      </c>
      <c r="C63" s="68">
        <v>0.58785186494999997</v>
      </c>
      <c r="D63" s="68">
        <v>1.6534203303999999</v>
      </c>
      <c r="E63" s="68">
        <v>2.0696490125999998</v>
      </c>
      <c r="F63" s="68">
        <v>1.5781269</v>
      </c>
      <c r="G63" s="68">
        <v>0.94161544996000002</v>
      </c>
      <c r="H63" s="68">
        <v>1.6180557359000001</v>
      </c>
      <c r="I63" s="68">
        <v>2.0375604522000001</v>
      </c>
      <c r="J63" s="68">
        <v>2.5544781671000001</v>
      </c>
      <c r="K63" s="68">
        <v>2.4738538222000002</v>
      </c>
      <c r="L63" s="68">
        <v>0.93680093649999996</v>
      </c>
      <c r="M63" s="68">
        <v>0.47228606701999998</v>
      </c>
      <c r="N63" s="68">
        <v>0.96359316988999999</v>
      </c>
      <c r="O63" s="68">
        <v>0.57952376006999995</v>
      </c>
      <c r="P63" s="68">
        <v>-0.90996869818000004</v>
      </c>
      <c r="Q63" s="68">
        <v>-1.1307928687</v>
      </c>
      <c r="R63" s="68">
        <v>-2.5479069502999998</v>
      </c>
      <c r="S63" s="68">
        <v>-1.6804420790000001</v>
      </c>
      <c r="T63" s="68">
        <v>-2.0801631021999998</v>
      </c>
      <c r="U63" s="68">
        <v>-2.6831938197</v>
      </c>
      <c r="V63" s="68">
        <v>-2.3474444952</v>
      </c>
      <c r="W63" s="68">
        <v>-2.9392154194</v>
      </c>
      <c r="X63" s="68">
        <v>-3.1661856449000001</v>
      </c>
      <c r="Y63" s="68">
        <v>-1.9609624944999999</v>
      </c>
      <c r="Z63" s="68">
        <v>-2.2104047564</v>
      </c>
      <c r="AA63" s="68">
        <v>-1.7123722844</v>
      </c>
      <c r="AB63" s="68">
        <v>-1.1346777076000001</v>
      </c>
      <c r="AC63" s="68">
        <v>-5.38174654</v>
      </c>
      <c r="AD63" s="68">
        <v>-19.775158713</v>
      </c>
      <c r="AE63" s="68">
        <v>-16.077583736000001</v>
      </c>
      <c r="AF63" s="68">
        <v>-10.063597075000001</v>
      </c>
      <c r="AG63" s="68">
        <v>-5.9832342041000004</v>
      </c>
      <c r="AH63" s="68">
        <v>-5.1432540962999997</v>
      </c>
      <c r="AI63" s="68">
        <v>-4.5786464999999996</v>
      </c>
      <c r="AJ63" s="68">
        <v>-2.4987835217000001</v>
      </c>
      <c r="AK63" s="68">
        <v>-2.6244310155999999</v>
      </c>
      <c r="AL63" s="68">
        <v>-1.9362204002000001</v>
      </c>
      <c r="AM63" s="68">
        <v>-0.21776304027999999</v>
      </c>
      <c r="AN63" s="68">
        <v>-4.0692114343999997</v>
      </c>
      <c r="AO63" s="68">
        <v>3.7421692777</v>
      </c>
      <c r="AP63" s="68">
        <v>23.189486275</v>
      </c>
      <c r="AQ63" s="68">
        <v>18.771640294000001</v>
      </c>
      <c r="AR63" s="68">
        <v>10.458213803</v>
      </c>
      <c r="AS63" s="68">
        <v>7.5894881628000004</v>
      </c>
      <c r="AT63" s="68">
        <v>5.3984564968999997</v>
      </c>
      <c r="AU63" s="68">
        <v>4.5203187057000003</v>
      </c>
      <c r="AV63" s="68">
        <v>4.7722392453999998</v>
      </c>
      <c r="AW63" s="68">
        <v>4.8541710424</v>
      </c>
      <c r="AX63" s="68">
        <v>4.0554522915</v>
      </c>
      <c r="AY63" s="68">
        <v>2.7342544014999999</v>
      </c>
      <c r="AZ63" s="68">
        <v>7.2058819822000002</v>
      </c>
      <c r="BA63" s="68">
        <v>4.1498679525000002</v>
      </c>
      <c r="BB63" s="301">
        <v>5.114242</v>
      </c>
      <c r="BC63" s="301">
        <v>4.6321490000000001</v>
      </c>
      <c r="BD63" s="301">
        <v>5.2340520000000001</v>
      </c>
      <c r="BE63" s="301">
        <v>3.9937390000000001</v>
      </c>
      <c r="BF63" s="301">
        <v>5.0368339999999998</v>
      </c>
      <c r="BG63" s="301">
        <v>6.3858870000000003</v>
      </c>
      <c r="BH63" s="301">
        <v>5.1257149999999996</v>
      </c>
      <c r="BI63" s="301">
        <v>4.7298790000000004</v>
      </c>
      <c r="BJ63" s="301">
        <v>5.1898559999999998</v>
      </c>
      <c r="BK63" s="301">
        <v>5.2398610000000003</v>
      </c>
      <c r="BL63" s="301">
        <v>5.258413</v>
      </c>
      <c r="BM63" s="301">
        <v>5.1563290000000004</v>
      </c>
      <c r="BN63" s="301">
        <v>4.7554020000000001</v>
      </c>
      <c r="BO63" s="301">
        <v>4.6471239999999998</v>
      </c>
      <c r="BP63" s="301">
        <v>4.6142250000000002</v>
      </c>
      <c r="BQ63" s="301">
        <v>4.8240699999999999</v>
      </c>
      <c r="BR63" s="301">
        <v>4.8127500000000003</v>
      </c>
      <c r="BS63" s="301">
        <v>4.7498019999999999</v>
      </c>
      <c r="BT63" s="301">
        <v>4.557588</v>
      </c>
      <c r="BU63" s="301">
        <v>4.4523080000000004</v>
      </c>
      <c r="BV63" s="301">
        <v>4.3550430000000002</v>
      </c>
    </row>
    <row r="64" spans="1:74" ht="11.15" customHeight="1" x14ac:dyDescent="0.25">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300"/>
      <c r="BC64" s="300"/>
      <c r="BD64" s="300"/>
      <c r="BE64" s="300"/>
      <c r="BF64" s="300"/>
      <c r="BG64" s="300"/>
      <c r="BH64" s="300"/>
      <c r="BI64" s="300"/>
      <c r="BJ64" s="300"/>
      <c r="BK64" s="300"/>
      <c r="BL64" s="300"/>
      <c r="BM64" s="300"/>
      <c r="BN64" s="300"/>
      <c r="BO64" s="300"/>
      <c r="BP64" s="300"/>
      <c r="BQ64" s="300"/>
      <c r="BR64" s="300"/>
      <c r="BS64" s="300"/>
      <c r="BT64" s="300"/>
      <c r="BU64" s="300"/>
      <c r="BV64" s="300"/>
    </row>
    <row r="65" spans="1:74" ht="11.15" customHeight="1" x14ac:dyDescent="0.25">
      <c r="A65" s="19"/>
      <c r="B65" s="20" t="s">
        <v>790</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300"/>
      <c r="BC65" s="300"/>
      <c r="BD65" s="300"/>
      <c r="BE65" s="300"/>
      <c r="BF65" s="300"/>
      <c r="BG65" s="300"/>
      <c r="BH65" s="300"/>
      <c r="BI65" s="300"/>
      <c r="BJ65" s="300"/>
      <c r="BK65" s="300"/>
      <c r="BL65" s="300"/>
      <c r="BM65" s="300"/>
      <c r="BN65" s="300"/>
      <c r="BO65" s="300"/>
      <c r="BP65" s="300"/>
      <c r="BQ65" s="300"/>
      <c r="BR65" s="300"/>
      <c r="BS65" s="300"/>
      <c r="BT65" s="300"/>
      <c r="BU65" s="300"/>
      <c r="BV65" s="300"/>
    </row>
    <row r="66" spans="1:74" ht="11.15" customHeight="1" x14ac:dyDescent="0.25">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300"/>
      <c r="BC66" s="300"/>
      <c r="BD66" s="300"/>
      <c r="BE66" s="300"/>
      <c r="BF66" s="300"/>
      <c r="BG66" s="300"/>
      <c r="BH66" s="300"/>
      <c r="BI66" s="300"/>
      <c r="BJ66" s="300"/>
      <c r="BK66" s="300"/>
      <c r="BL66" s="300"/>
      <c r="BM66" s="300"/>
      <c r="BN66" s="300"/>
      <c r="BO66" s="300"/>
      <c r="BP66" s="300"/>
      <c r="BQ66" s="300"/>
      <c r="BR66" s="300"/>
      <c r="BS66" s="300"/>
      <c r="BT66" s="300"/>
      <c r="BU66" s="300"/>
      <c r="BV66" s="300"/>
    </row>
    <row r="67" spans="1:74" ht="11.15" customHeight="1" x14ac:dyDescent="0.25">
      <c r="A67" s="37" t="s">
        <v>560</v>
      </c>
      <c r="B67" s="41" t="s">
        <v>791</v>
      </c>
      <c r="C67" s="232">
        <v>898.66374611000003</v>
      </c>
      <c r="D67" s="232">
        <v>626.88032684999996</v>
      </c>
      <c r="E67" s="232">
        <v>610.96560586999999</v>
      </c>
      <c r="F67" s="232">
        <v>412.08706251000001</v>
      </c>
      <c r="G67" s="232">
        <v>85.657945312999999</v>
      </c>
      <c r="H67" s="232">
        <v>26.471681568000001</v>
      </c>
      <c r="I67" s="232">
        <v>3.5468552290000002</v>
      </c>
      <c r="J67" s="232">
        <v>6.9667562562000001</v>
      </c>
      <c r="K67" s="232">
        <v>37.777571794000004</v>
      </c>
      <c r="L67" s="232">
        <v>254.67553018999999</v>
      </c>
      <c r="M67" s="232">
        <v>595.41541946999996</v>
      </c>
      <c r="N67" s="232">
        <v>733.53041493000001</v>
      </c>
      <c r="O67" s="232">
        <v>861.54190299000004</v>
      </c>
      <c r="P67" s="232">
        <v>721.53463144</v>
      </c>
      <c r="Q67" s="232">
        <v>634.07224597000004</v>
      </c>
      <c r="R67" s="232">
        <v>289.04415945</v>
      </c>
      <c r="S67" s="232">
        <v>159.04834342000001</v>
      </c>
      <c r="T67" s="232">
        <v>34.301378491000001</v>
      </c>
      <c r="U67" s="232">
        <v>5.2700498714000004</v>
      </c>
      <c r="V67" s="232">
        <v>10.280453423999999</v>
      </c>
      <c r="W67" s="232">
        <v>41.395192815999998</v>
      </c>
      <c r="X67" s="232">
        <v>254.92159674999999</v>
      </c>
      <c r="Y67" s="232">
        <v>591.28723169</v>
      </c>
      <c r="Z67" s="232">
        <v>717.69573480999998</v>
      </c>
      <c r="AA67" s="232">
        <v>741.17917009999996</v>
      </c>
      <c r="AB67" s="232">
        <v>653.66307537</v>
      </c>
      <c r="AC67" s="232">
        <v>485.48387496999999</v>
      </c>
      <c r="AD67" s="232">
        <v>360.13627831999997</v>
      </c>
      <c r="AE67" s="232">
        <v>157.07913234</v>
      </c>
      <c r="AF67" s="232">
        <v>25.653378879000002</v>
      </c>
      <c r="AG67" s="232">
        <v>4.6703995387999999</v>
      </c>
      <c r="AH67" s="232">
        <v>7.2767465360000001</v>
      </c>
      <c r="AI67" s="232">
        <v>58.487638122</v>
      </c>
      <c r="AJ67" s="232">
        <v>248.35926223000001</v>
      </c>
      <c r="AK67" s="232">
        <v>422.90211174000001</v>
      </c>
      <c r="AL67" s="232">
        <v>751.58161027999995</v>
      </c>
      <c r="AM67" s="232">
        <v>805.22579453000003</v>
      </c>
      <c r="AN67" s="232">
        <v>794.07746370999996</v>
      </c>
      <c r="AO67" s="232">
        <v>507.99587228000001</v>
      </c>
      <c r="AP67" s="232">
        <v>308.28807847000002</v>
      </c>
      <c r="AQ67" s="232">
        <v>151.14480814999999</v>
      </c>
      <c r="AR67" s="232">
        <v>12.483922172</v>
      </c>
      <c r="AS67" s="232">
        <v>4.6412889092</v>
      </c>
      <c r="AT67" s="232">
        <v>5.9859212582000003</v>
      </c>
      <c r="AU67" s="232">
        <v>40.197401788000001</v>
      </c>
      <c r="AV67" s="232">
        <v>180.15587937999999</v>
      </c>
      <c r="AW67" s="232">
        <v>509.93011827999999</v>
      </c>
      <c r="AX67" s="232">
        <v>616.80667582000001</v>
      </c>
      <c r="AY67" s="232">
        <v>913.71887174000005</v>
      </c>
      <c r="AZ67" s="232">
        <v>709.79160076000005</v>
      </c>
      <c r="BA67" s="232">
        <v>524.06739107999999</v>
      </c>
      <c r="BB67" s="305">
        <v>309.3143541</v>
      </c>
      <c r="BC67" s="305">
        <v>138.62269255999999</v>
      </c>
      <c r="BD67" s="305">
        <v>31.190263507000001</v>
      </c>
      <c r="BE67" s="305">
        <v>6.2345562619999999</v>
      </c>
      <c r="BF67" s="305">
        <v>10.120397534</v>
      </c>
      <c r="BG67" s="305">
        <v>56.622944523000001</v>
      </c>
      <c r="BH67" s="305">
        <v>249.98523452000001</v>
      </c>
      <c r="BI67" s="305">
        <v>497.84373321999999</v>
      </c>
      <c r="BJ67" s="305">
        <v>782.74275611999997</v>
      </c>
      <c r="BK67" s="305">
        <v>852.26945641999998</v>
      </c>
      <c r="BL67" s="305">
        <v>685.74210070000004</v>
      </c>
      <c r="BM67" s="305">
        <v>556.12069978</v>
      </c>
      <c r="BN67" s="305">
        <v>312.64307594000002</v>
      </c>
      <c r="BO67" s="305">
        <v>140.15912621999999</v>
      </c>
      <c r="BP67" s="305">
        <v>32.272815069000004</v>
      </c>
      <c r="BQ67" s="305">
        <v>6.2436968337999996</v>
      </c>
      <c r="BR67" s="305">
        <v>10.117475392999999</v>
      </c>
      <c r="BS67" s="305">
        <v>56.564982229000002</v>
      </c>
      <c r="BT67" s="305">
        <v>249.64530381</v>
      </c>
      <c r="BU67" s="305">
        <v>497.31516627000002</v>
      </c>
      <c r="BV67" s="305">
        <v>782.01144711999996</v>
      </c>
    </row>
    <row r="68" spans="1:74" ht="11.15" customHeight="1" x14ac:dyDescent="0.25">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300"/>
      <c r="BC68" s="300"/>
      <c r="BD68" s="300"/>
      <c r="BE68" s="300"/>
      <c r="BF68" s="300"/>
      <c r="BG68" s="300"/>
      <c r="BH68" s="300"/>
      <c r="BI68" s="300"/>
      <c r="BJ68" s="300"/>
      <c r="BK68" s="300"/>
      <c r="BL68" s="300"/>
      <c r="BM68" s="300"/>
      <c r="BN68" s="300"/>
      <c r="BO68" s="300"/>
      <c r="BP68" s="300"/>
      <c r="BQ68" s="300"/>
      <c r="BR68" s="300"/>
      <c r="BS68" s="300"/>
      <c r="BT68" s="300"/>
      <c r="BU68" s="300"/>
      <c r="BV68" s="300"/>
    </row>
    <row r="69" spans="1:74" ht="11.15" customHeight="1" x14ac:dyDescent="0.25">
      <c r="A69" s="37" t="s">
        <v>567</v>
      </c>
      <c r="B69" s="42" t="s">
        <v>3</v>
      </c>
      <c r="C69" s="261">
        <v>7.4961456951000001</v>
      </c>
      <c r="D69" s="261">
        <v>22.753325462999999</v>
      </c>
      <c r="E69" s="261">
        <v>20.977489721000001</v>
      </c>
      <c r="F69" s="261">
        <v>32.348679269000002</v>
      </c>
      <c r="G69" s="261">
        <v>173.4582498</v>
      </c>
      <c r="H69" s="261">
        <v>268.76992404999999</v>
      </c>
      <c r="I69" s="261">
        <v>375.13392470000002</v>
      </c>
      <c r="J69" s="261">
        <v>350.29853157000002</v>
      </c>
      <c r="K69" s="261">
        <v>230.03030709999999</v>
      </c>
      <c r="L69" s="261">
        <v>68.959078864999995</v>
      </c>
      <c r="M69" s="261">
        <v>17.662973363999999</v>
      </c>
      <c r="N69" s="261">
        <v>10.641427438999999</v>
      </c>
      <c r="O69" s="261">
        <v>8.9648960169999992</v>
      </c>
      <c r="P69" s="261">
        <v>17.942291274999999</v>
      </c>
      <c r="Q69" s="261">
        <v>18.235214188</v>
      </c>
      <c r="R69" s="261">
        <v>41.573089688000003</v>
      </c>
      <c r="S69" s="261">
        <v>128.57937989999999</v>
      </c>
      <c r="T69" s="261">
        <v>226.00017907</v>
      </c>
      <c r="U69" s="261">
        <v>372.39535433999998</v>
      </c>
      <c r="V69" s="261">
        <v>334.98275599999999</v>
      </c>
      <c r="W69" s="261">
        <v>241.57435902</v>
      </c>
      <c r="X69" s="261">
        <v>74.600894866999994</v>
      </c>
      <c r="Y69" s="261">
        <v>15.969872076</v>
      </c>
      <c r="Z69" s="261">
        <v>13.696916129</v>
      </c>
      <c r="AA69" s="261">
        <v>15.125548509</v>
      </c>
      <c r="AB69" s="261">
        <v>12.422784968</v>
      </c>
      <c r="AC69" s="261">
        <v>42.474304433</v>
      </c>
      <c r="AD69" s="261">
        <v>42.347858189</v>
      </c>
      <c r="AE69" s="261">
        <v>105.08832404</v>
      </c>
      <c r="AF69" s="261">
        <v>246.08638837000001</v>
      </c>
      <c r="AG69" s="261">
        <v>397.00141890999998</v>
      </c>
      <c r="AH69" s="261">
        <v>355.92674697000001</v>
      </c>
      <c r="AI69" s="261">
        <v>180.2752543</v>
      </c>
      <c r="AJ69" s="261">
        <v>82.057159463000005</v>
      </c>
      <c r="AK69" s="261">
        <v>31.800515035</v>
      </c>
      <c r="AL69" s="261">
        <v>6.9458995190000001</v>
      </c>
      <c r="AM69" s="261">
        <v>9.7138237472999993</v>
      </c>
      <c r="AN69" s="261">
        <v>11.898117977</v>
      </c>
      <c r="AO69" s="261">
        <v>27.582300059000001</v>
      </c>
      <c r="AP69" s="261">
        <v>36.173772573000001</v>
      </c>
      <c r="AQ69" s="261">
        <v>100.55784638999999</v>
      </c>
      <c r="AR69" s="261">
        <v>273.16313785</v>
      </c>
      <c r="AS69" s="261">
        <v>345.21824197000001</v>
      </c>
      <c r="AT69" s="261">
        <v>356.16768184</v>
      </c>
      <c r="AU69" s="261">
        <v>199.07964548999999</v>
      </c>
      <c r="AV69" s="261">
        <v>83.944968123999999</v>
      </c>
      <c r="AW69" s="261">
        <v>17.859263575</v>
      </c>
      <c r="AX69" s="261">
        <v>25.712279221999999</v>
      </c>
      <c r="AY69" s="261">
        <v>8.6350150456999994</v>
      </c>
      <c r="AZ69" s="261">
        <v>11.395264809</v>
      </c>
      <c r="BA69" s="261">
        <v>22.478212339999999</v>
      </c>
      <c r="BB69" s="307">
        <v>43.648066855000003</v>
      </c>
      <c r="BC69" s="307">
        <v>125.14815471999999</v>
      </c>
      <c r="BD69" s="307">
        <v>243.51907808999999</v>
      </c>
      <c r="BE69" s="307">
        <v>353.59256672999999</v>
      </c>
      <c r="BF69" s="307">
        <v>328.71204915999999</v>
      </c>
      <c r="BG69" s="307">
        <v>178.21504576999999</v>
      </c>
      <c r="BH69" s="307">
        <v>63.411173298000001</v>
      </c>
      <c r="BI69" s="307">
        <v>20.530603595999999</v>
      </c>
      <c r="BJ69" s="307">
        <v>10.128530764000001</v>
      </c>
      <c r="BK69" s="307">
        <v>10.219015595</v>
      </c>
      <c r="BL69" s="307">
        <v>11.014916078000001</v>
      </c>
      <c r="BM69" s="307">
        <v>22.162988485</v>
      </c>
      <c r="BN69" s="307">
        <v>39.228311253999998</v>
      </c>
      <c r="BO69" s="307">
        <v>119.02844463</v>
      </c>
      <c r="BP69" s="307">
        <v>237.0509064</v>
      </c>
      <c r="BQ69" s="307">
        <v>354.04601322000002</v>
      </c>
      <c r="BR69" s="307">
        <v>329.17796048999998</v>
      </c>
      <c r="BS69" s="307">
        <v>178.6686962</v>
      </c>
      <c r="BT69" s="307">
        <v>63.689801248000002</v>
      </c>
      <c r="BU69" s="307">
        <v>20.639865165</v>
      </c>
      <c r="BV69" s="307">
        <v>10.179776089000001</v>
      </c>
    </row>
    <row r="70" spans="1:74" s="389" customFormat="1" ht="12" customHeight="1" x14ac:dyDescent="0.25">
      <c r="A70" s="388"/>
      <c r="B70" s="735" t="s">
        <v>809</v>
      </c>
      <c r="C70" s="757"/>
      <c r="D70" s="757"/>
      <c r="E70" s="757"/>
      <c r="F70" s="757"/>
      <c r="G70" s="757"/>
      <c r="H70" s="757"/>
      <c r="I70" s="757"/>
      <c r="J70" s="757"/>
      <c r="K70" s="757"/>
      <c r="L70" s="757"/>
      <c r="M70" s="757"/>
      <c r="N70" s="757"/>
      <c r="O70" s="757"/>
      <c r="P70" s="757"/>
      <c r="Q70" s="737"/>
      <c r="AY70" s="448"/>
      <c r="AZ70" s="448"/>
      <c r="BA70" s="448"/>
      <c r="BB70" s="448"/>
      <c r="BC70" s="448"/>
      <c r="BD70" s="542"/>
      <c r="BE70" s="542"/>
      <c r="BF70" s="542"/>
      <c r="BG70" s="448"/>
      <c r="BH70" s="448"/>
      <c r="BI70" s="448"/>
      <c r="BJ70" s="448"/>
    </row>
    <row r="71" spans="1:74" s="389" customFormat="1" ht="12" customHeight="1" x14ac:dyDescent="0.25">
      <c r="A71" s="388"/>
      <c r="B71" s="735" t="s">
        <v>810</v>
      </c>
      <c r="C71" s="736"/>
      <c r="D71" s="736"/>
      <c r="E71" s="736"/>
      <c r="F71" s="736"/>
      <c r="G71" s="736"/>
      <c r="H71" s="736"/>
      <c r="I71" s="736"/>
      <c r="J71" s="736"/>
      <c r="K71" s="736"/>
      <c r="L71" s="736"/>
      <c r="M71" s="736"/>
      <c r="N71" s="736"/>
      <c r="O71" s="736"/>
      <c r="P71" s="736"/>
      <c r="Q71" s="737"/>
      <c r="AY71" s="448"/>
      <c r="AZ71" s="448"/>
      <c r="BA71" s="448"/>
      <c r="BB71" s="448"/>
      <c r="BC71" s="448"/>
      <c r="BD71" s="542"/>
      <c r="BE71" s="542"/>
      <c r="BF71" s="542"/>
      <c r="BG71" s="448"/>
      <c r="BH71" s="448"/>
      <c r="BI71" s="448"/>
      <c r="BJ71" s="448"/>
    </row>
    <row r="72" spans="1:74" s="389" customFormat="1" ht="12" customHeight="1" x14ac:dyDescent="0.25">
      <c r="A72" s="388"/>
      <c r="B72" s="735" t="s">
        <v>811</v>
      </c>
      <c r="C72" s="736"/>
      <c r="D72" s="736"/>
      <c r="E72" s="736"/>
      <c r="F72" s="736"/>
      <c r="G72" s="736"/>
      <c r="H72" s="736"/>
      <c r="I72" s="736"/>
      <c r="J72" s="736"/>
      <c r="K72" s="736"/>
      <c r="L72" s="736"/>
      <c r="M72" s="736"/>
      <c r="N72" s="736"/>
      <c r="O72" s="736"/>
      <c r="P72" s="736"/>
      <c r="Q72" s="737"/>
      <c r="AY72" s="448"/>
      <c r="AZ72" s="448"/>
      <c r="BA72" s="448"/>
      <c r="BB72" s="448"/>
      <c r="BC72" s="448"/>
      <c r="BD72" s="542"/>
      <c r="BE72" s="542"/>
      <c r="BF72" s="542"/>
      <c r="BG72" s="448"/>
      <c r="BH72" s="448"/>
      <c r="BI72" s="448"/>
      <c r="BJ72" s="448"/>
    </row>
    <row r="73" spans="1:74" s="389" customFormat="1" ht="12" customHeight="1" x14ac:dyDescent="0.25">
      <c r="A73" s="388"/>
      <c r="B73" s="735" t="s">
        <v>822</v>
      </c>
      <c r="C73" s="737"/>
      <c r="D73" s="737"/>
      <c r="E73" s="737"/>
      <c r="F73" s="737"/>
      <c r="G73" s="737"/>
      <c r="H73" s="737"/>
      <c r="I73" s="737"/>
      <c r="J73" s="737"/>
      <c r="K73" s="737"/>
      <c r="L73" s="737"/>
      <c r="M73" s="737"/>
      <c r="N73" s="737"/>
      <c r="O73" s="737"/>
      <c r="P73" s="737"/>
      <c r="Q73" s="737"/>
      <c r="AY73" s="448"/>
      <c r="AZ73" s="448"/>
      <c r="BA73" s="448"/>
      <c r="BB73" s="448"/>
      <c r="BC73" s="448"/>
      <c r="BD73" s="542"/>
      <c r="BE73" s="542"/>
      <c r="BF73" s="542"/>
      <c r="BG73" s="448"/>
      <c r="BH73" s="448"/>
      <c r="BI73" s="448"/>
      <c r="BJ73" s="448"/>
    </row>
    <row r="74" spans="1:74" s="389" customFormat="1" ht="12" customHeight="1" x14ac:dyDescent="0.25">
      <c r="A74" s="388"/>
      <c r="B74" s="735" t="s">
        <v>825</v>
      </c>
      <c r="C74" s="736"/>
      <c r="D74" s="736"/>
      <c r="E74" s="736"/>
      <c r="F74" s="736"/>
      <c r="G74" s="736"/>
      <c r="H74" s="736"/>
      <c r="I74" s="736"/>
      <c r="J74" s="736"/>
      <c r="K74" s="736"/>
      <c r="L74" s="736"/>
      <c r="M74" s="736"/>
      <c r="N74" s="736"/>
      <c r="O74" s="736"/>
      <c r="P74" s="736"/>
      <c r="Q74" s="737"/>
      <c r="AY74" s="448"/>
      <c r="AZ74" s="448"/>
      <c r="BA74" s="448"/>
      <c r="BB74" s="448"/>
      <c r="BC74" s="448"/>
      <c r="BD74" s="542"/>
      <c r="BE74" s="542"/>
      <c r="BF74" s="542"/>
      <c r="BG74" s="448"/>
      <c r="BH74" s="448"/>
      <c r="BI74" s="448"/>
      <c r="BJ74" s="448"/>
    </row>
    <row r="75" spans="1:74" s="389" customFormat="1" ht="12" customHeight="1" x14ac:dyDescent="0.25">
      <c r="A75" s="388"/>
      <c r="B75" s="738" t="s">
        <v>826</v>
      </c>
      <c r="C75" s="737"/>
      <c r="D75" s="737"/>
      <c r="E75" s="737"/>
      <c r="F75" s="737"/>
      <c r="G75" s="737"/>
      <c r="H75" s="737"/>
      <c r="I75" s="737"/>
      <c r="J75" s="737"/>
      <c r="K75" s="737"/>
      <c r="L75" s="737"/>
      <c r="M75" s="737"/>
      <c r="N75" s="737"/>
      <c r="O75" s="737"/>
      <c r="P75" s="737"/>
      <c r="Q75" s="737"/>
      <c r="AY75" s="448"/>
      <c r="AZ75" s="448"/>
      <c r="BA75" s="448"/>
      <c r="BB75" s="448"/>
      <c r="BC75" s="448"/>
      <c r="BD75" s="542"/>
      <c r="BE75" s="542"/>
      <c r="BF75" s="542"/>
      <c r="BG75" s="448"/>
      <c r="BH75" s="448"/>
      <c r="BI75" s="448"/>
      <c r="BJ75" s="448"/>
    </row>
    <row r="76" spans="1:74" s="389" customFormat="1" ht="12" customHeight="1" x14ac:dyDescent="0.25">
      <c r="A76" s="388"/>
      <c r="B76" s="739" t="s">
        <v>827</v>
      </c>
      <c r="C76" s="740"/>
      <c r="D76" s="740"/>
      <c r="E76" s="740"/>
      <c r="F76" s="740"/>
      <c r="G76" s="740"/>
      <c r="H76" s="740"/>
      <c r="I76" s="740"/>
      <c r="J76" s="740"/>
      <c r="K76" s="740"/>
      <c r="L76" s="740"/>
      <c r="M76" s="740"/>
      <c r="N76" s="740"/>
      <c r="O76" s="740"/>
      <c r="P76" s="740"/>
      <c r="Q76" s="734"/>
      <c r="AY76" s="448"/>
      <c r="AZ76" s="448"/>
      <c r="BA76" s="448"/>
      <c r="BB76" s="448"/>
      <c r="BC76" s="448"/>
      <c r="BD76" s="542"/>
      <c r="BE76" s="542"/>
      <c r="BF76" s="542"/>
      <c r="BG76" s="448"/>
      <c r="BH76" s="448"/>
      <c r="BI76" s="448"/>
      <c r="BJ76" s="448"/>
    </row>
    <row r="77" spans="1:74" s="389" customFormat="1" ht="12" customHeight="1" x14ac:dyDescent="0.25">
      <c r="A77" s="388"/>
      <c r="B77" s="754" t="s">
        <v>808</v>
      </c>
      <c r="C77" s="755"/>
      <c r="D77" s="755"/>
      <c r="E77" s="755"/>
      <c r="F77" s="755"/>
      <c r="G77" s="755"/>
      <c r="H77" s="755"/>
      <c r="I77" s="755"/>
      <c r="J77" s="755"/>
      <c r="K77" s="755"/>
      <c r="L77" s="755"/>
      <c r="M77" s="755"/>
      <c r="N77" s="755"/>
      <c r="O77" s="755"/>
      <c r="P77" s="755"/>
      <c r="Q77" s="755"/>
      <c r="AY77" s="448"/>
      <c r="AZ77" s="448"/>
      <c r="BA77" s="448"/>
      <c r="BB77" s="448"/>
      <c r="BC77" s="448"/>
      <c r="BD77" s="542"/>
      <c r="BE77" s="542"/>
      <c r="BF77" s="542"/>
      <c r="BG77" s="448"/>
      <c r="BH77" s="448"/>
      <c r="BI77" s="448"/>
      <c r="BJ77" s="448"/>
    </row>
    <row r="78" spans="1:74" s="389" customFormat="1" ht="12" customHeight="1" x14ac:dyDescent="0.25">
      <c r="A78" s="388"/>
      <c r="B78" s="746" t="str">
        <f>"Notes: "&amp;"EIA completed modeling and analysis for this report on " &amp;Dates!D2&amp;"."</f>
        <v>Notes: EIA completed modeling and analysis for this report on Thursday April 7, 2022.</v>
      </c>
      <c r="C78" s="747"/>
      <c r="D78" s="747"/>
      <c r="E78" s="747"/>
      <c r="F78" s="747"/>
      <c r="G78" s="747"/>
      <c r="H78" s="747"/>
      <c r="I78" s="747"/>
      <c r="J78" s="747"/>
      <c r="K78" s="747"/>
      <c r="L78" s="747"/>
      <c r="M78" s="747"/>
      <c r="N78" s="747"/>
      <c r="O78" s="747"/>
      <c r="P78" s="747"/>
      <c r="Q78" s="747"/>
      <c r="AY78" s="448"/>
      <c r="AZ78" s="448"/>
      <c r="BA78" s="448"/>
      <c r="BB78" s="448"/>
      <c r="BC78" s="448"/>
      <c r="BD78" s="542"/>
      <c r="BE78" s="542"/>
      <c r="BF78" s="542"/>
      <c r="BG78" s="448"/>
      <c r="BH78" s="448"/>
      <c r="BI78" s="448"/>
      <c r="BJ78" s="448"/>
    </row>
    <row r="79" spans="1:74" s="389" customFormat="1" ht="12" customHeight="1" x14ac:dyDescent="0.25">
      <c r="A79" s="388"/>
      <c r="B79" s="748" t="s">
        <v>351</v>
      </c>
      <c r="C79" s="747"/>
      <c r="D79" s="747"/>
      <c r="E79" s="747"/>
      <c r="F79" s="747"/>
      <c r="G79" s="747"/>
      <c r="H79" s="747"/>
      <c r="I79" s="747"/>
      <c r="J79" s="747"/>
      <c r="K79" s="747"/>
      <c r="L79" s="747"/>
      <c r="M79" s="747"/>
      <c r="N79" s="747"/>
      <c r="O79" s="747"/>
      <c r="P79" s="747"/>
      <c r="Q79" s="747"/>
      <c r="AY79" s="448"/>
      <c r="AZ79" s="448"/>
      <c r="BA79" s="448"/>
      <c r="BB79" s="448"/>
      <c r="BC79" s="448"/>
      <c r="BD79" s="542"/>
      <c r="BE79" s="542"/>
      <c r="BF79" s="542"/>
      <c r="BG79" s="448"/>
      <c r="BH79" s="448"/>
      <c r="BI79" s="448"/>
      <c r="BJ79" s="448"/>
    </row>
    <row r="80" spans="1:74" s="389" customFormat="1" ht="12" customHeight="1" x14ac:dyDescent="0.25">
      <c r="A80" s="388"/>
      <c r="B80" s="756" t="s">
        <v>127</v>
      </c>
      <c r="C80" s="755"/>
      <c r="D80" s="755"/>
      <c r="E80" s="755"/>
      <c r="F80" s="755"/>
      <c r="G80" s="755"/>
      <c r="H80" s="755"/>
      <c r="I80" s="755"/>
      <c r="J80" s="755"/>
      <c r="K80" s="755"/>
      <c r="L80" s="755"/>
      <c r="M80" s="755"/>
      <c r="N80" s="755"/>
      <c r="O80" s="755"/>
      <c r="P80" s="755"/>
      <c r="Q80" s="755"/>
      <c r="AY80" s="448"/>
      <c r="AZ80" s="448"/>
      <c r="BA80" s="448"/>
      <c r="BB80" s="448"/>
      <c r="BC80" s="448"/>
      <c r="BD80" s="542"/>
      <c r="BE80" s="542"/>
      <c r="BF80" s="542"/>
      <c r="BG80" s="448"/>
      <c r="BH80" s="448"/>
      <c r="BI80" s="448"/>
      <c r="BJ80" s="448"/>
    </row>
    <row r="81" spans="1:74" s="389" customFormat="1" ht="12" customHeight="1" x14ac:dyDescent="0.25">
      <c r="A81" s="388"/>
      <c r="B81" s="741" t="s">
        <v>828</v>
      </c>
      <c r="C81" s="740"/>
      <c r="D81" s="740"/>
      <c r="E81" s="740"/>
      <c r="F81" s="740"/>
      <c r="G81" s="740"/>
      <c r="H81" s="740"/>
      <c r="I81" s="740"/>
      <c r="J81" s="740"/>
      <c r="K81" s="740"/>
      <c r="L81" s="740"/>
      <c r="M81" s="740"/>
      <c r="N81" s="740"/>
      <c r="O81" s="740"/>
      <c r="P81" s="740"/>
      <c r="Q81" s="734"/>
      <c r="AY81" s="448"/>
      <c r="AZ81" s="448"/>
      <c r="BA81" s="448"/>
      <c r="BB81" s="448"/>
      <c r="BC81" s="448"/>
      <c r="BD81" s="542"/>
      <c r="BE81" s="542"/>
      <c r="BF81" s="542"/>
      <c r="BG81" s="448"/>
      <c r="BH81" s="448"/>
      <c r="BI81" s="448"/>
      <c r="BJ81" s="448"/>
    </row>
    <row r="82" spans="1:74" s="389" customFormat="1" ht="12" customHeight="1" x14ac:dyDescent="0.25">
      <c r="A82" s="388"/>
      <c r="B82" s="742" t="s">
        <v>829</v>
      </c>
      <c r="C82" s="734"/>
      <c r="D82" s="734"/>
      <c r="E82" s="734"/>
      <c r="F82" s="734"/>
      <c r="G82" s="734"/>
      <c r="H82" s="734"/>
      <c r="I82" s="734"/>
      <c r="J82" s="734"/>
      <c r="K82" s="734"/>
      <c r="L82" s="734"/>
      <c r="M82" s="734"/>
      <c r="N82" s="734"/>
      <c r="O82" s="734"/>
      <c r="P82" s="734"/>
      <c r="Q82" s="734"/>
      <c r="AY82" s="448"/>
      <c r="AZ82" s="448"/>
      <c r="BA82" s="448"/>
      <c r="BB82" s="448"/>
      <c r="BC82" s="448"/>
      <c r="BD82" s="542"/>
      <c r="BE82" s="542"/>
      <c r="BF82" s="542"/>
      <c r="BG82" s="448"/>
      <c r="BH82" s="448"/>
      <c r="BI82" s="448"/>
      <c r="BJ82" s="448"/>
    </row>
    <row r="83" spans="1:74" s="389" customFormat="1" ht="12" customHeight="1" x14ac:dyDescent="0.25">
      <c r="A83" s="388"/>
      <c r="B83" s="742" t="s">
        <v>830</v>
      </c>
      <c r="C83" s="734"/>
      <c r="D83" s="734"/>
      <c r="E83" s="734"/>
      <c r="F83" s="734"/>
      <c r="G83" s="734"/>
      <c r="H83" s="734"/>
      <c r="I83" s="734"/>
      <c r="J83" s="734"/>
      <c r="K83" s="734"/>
      <c r="L83" s="734"/>
      <c r="M83" s="734"/>
      <c r="N83" s="734"/>
      <c r="O83" s="734"/>
      <c r="P83" s="734"/>
      <c r="Q83" s="734"/>
      <c r="AY83" s="448"/>
      <c r="AZ83" s="448"/>
      <c r="BA83" s="448"/>
      <c r="BB83" s="448"/>
      <c r="BC83" s="448"/>
      <c r="BD83" s="542"/>
      <c r="BE83" s="542"/>
      <c r="BF83" s="542"/>
      <c r="BG83" s="448"/>
      <c r="BH83" s="448"/>
      <c r="BI83" s="448"/>
      <c r="BJ83" s="448"/>
    </row>
    <row r="84" spans="1:74" s="389" customFormat="1" ht="12" customHeight="1" x14ac:dyDescent="0.25">
      <c r="A84" s="388"/>
      <c r="B84" s="743" t="s">
        <v>831</v>
      </c>
      <c r="C84" s="744"/>
      <c r="D84" s="744"/>
      <c r="E84" s="744"/>
      <c r="F84" s="744"/>
      <c r="G84" s="744"/>
      <c r="H84" s="744"/>
      <c r="I84" s="744"/>
      <c r="J84" s="744"/>
      <c r="K84" s="744"/>
      <c r="L84" s="744"/>
      <c r="M84" s="744"/>
      <c r="N84" s="744"/>
      <c r="O84" s="744"/>
      <c r="P84" s="744"/>
      <c r="Q84" s="734"/>
      <c r="AY84" s="448"/>
      <c r="AZ84" s="448"/>
      <c r="BA84" s="448"/>
      <c r="BB84" s="448"/>
      <c r="BC84" s="448"/>
      <c r="BD84" s="542"/>
      <c r="BE84" s="542"/>
      <c r="BF84" s="542"/>
      <c r="BG84" s="448"/>
      <c r="BH84" s="448"/>
      <c r="BI84" s="448"/>
      <c r="BJ84" s="448"/>
    </row>
    <row r="85" spans="1:74" s="390" customFormat="1" ht="12" customHeight="1" x14ac:dyDescent="0.25">
      <c r="A85" s="388"/>
      <c r="B85" s="745" t="s">
        <v>1405</v>
      </c>
      <c r="C85" s="734"/>
      <c r="D85" s="734"/>
      <c r="E85" s="734"/>
      <c r="F85" s="734"/>
      <c r="G85" s="734"/>
      <c r="H85" s="734"/>
      <c r="I85" s="734"/>
      <c r="J85" s="734"/>
      <c r="K85" s="734"/>
      <c r="L85" s="734"/>
      <c r="M85" s="734"/>
      <c r="N85" s="734"/>
      <c r="O85" s="734"/>
      <c r="P85" s="734"/>
      <c r="Q85" s="734"/>
      <c r="AY85" s="449"/>
      <c r="AZ85" s="449"/>
      <c r="BA85" s="449"/>
      <c r="BB85" s="449"/>
      <c r="BC85" s="449"/>
      <c r="BD85" s="665"/>
      <c r="BE85" s="665"/>
      <c r="BF85" s="665"/>
      <c r="BG85" s="449"/>
      <c r="BH85" s="449"/>
      <c r="BI85" s="449"/>
      <c r="BJ85" s="449"/>
    </row>
    <row r="86" spans="1:74" s="390" customFormat="1" ht="12" customHeight="1" x14ac:dyDescent="0.25">
      <c r="A86" s="388"/>
      <c r="B86" s="733" t="s">
        <v>1361</v>
      </c>
      <c r="C86" s="734"/>
      <c r="D86" s="734"/>
      <c r="E86" s="734"/>
      <c r="F86" s="734"/>
      <c r="G86" s="734"/>
      <c r="H86" s="734"/>
      <c r="I86" s="734"/>
      <c r="J86" s="734"/>
      <c r="K86" s="734"/>
      <c r="L86" s="734"/>
      <c r="M86" s="734"/>
      <c r="N86" s="734"/>
      <c r="O86" s="734"/>
      <c r="P86" s="734"/>
      <c r="Q86" s="734"/>
      <c r="AY86" s="449"/>
      <c r="AZ86" s="449"/>
      <c r="BA86" s="449"/>
      <c r="BB86" s="449"/>
      <c r="BC86" s="449"/>
      <c r="BD86" s="665"/>
      <c r="BE86" s="665"/>
      <c r="BF86" s="665"/>
      <c r="BG86" s="449"/>
      <c r="BH86" s="449"/>
      <c r="BI86" s="449"/>
      <c r="BJ86" s="449"/>
    </row>
    <row r="87" spans="1:74" x14ac:dyDescent="0.25">
      <c r="A87" s="388"/>
      <c r="BK87" s="308"/>
      <c r="BL87" s="308"/>
      <c r="BM87" s="308"/>
      <c r="BN87" s="308"/>
      <c r="BO87" s="308"/>
      <c r="BP87" s="308"/>
      <c r="BQ87" s="308"/>
      <c r="BR87" s="308"/>
      <c r="BS87" s="308"/>
      <c r="BT87" s="308"/>
      <c r="BU87" s="308"/>
      <c r="BV87" s="308"/>
    </row>
    <row r="88" spans="1:74" x14ac:dyDescent="0.25">
      <c r="BK88" s="308"/>
      <c r="BL88" s="308"/>
      <c r="BM88" s="308"/>
      <c r="BN88" s="308"/>
      <c r="BO88" s="308"/>
      <c r="BP88" s="308"/>
      <c r="BQ88" s="308"/>
      <c r="BR88" s="308"/>
      <c r="BS88" s="308"/>
      <c r="BT88" s="308"/>
      <c r="BU88" s="308"/>
      <c r="BV88" s="308"/>
    </row>
    <row r="89" spans="1:74" x14ac:dyDescent="0.25">
      <c r="B89" s="709"/>
      <c r="BK89" s="308"/>
      <c r="BL89" s="308"/>
      <c r="BM89" s="308"/>
      <c r="BN89" s="308"/>
      <c r="BO89" s="308"/>
      <c r="BP89" s="308"/>
      <c r="BQ89" s="308"/>
      <c r="BR89" s="308"/>
      <c r="BS89" s="308"/>
      <c r="BT89" s="308"/>
      <c r="BU89" s="308"/>
      <c r="BV89" s="308"/>
    </row>
    <row r="90" spans="1:74" x14ac:dyDescent="0.25">
      <c r="BK90" s="308"/>
      <c r="BL90" s="308"/>
      <c r="BM90" s="308"/>
      <c r="BN90" s="308"/>
      <c r="BO90" s="308"/>
      <c r="BP90" s="308"/>
      <c r="BQ90" s="308"/>
      <c r="BR90" s="308"/>
      <c r="BS90" s="308"/>
      <c r="BT90" s="308"/>
      <c r="BU90" s="308"/>
      <c r="BV90" s="308"/>
    </row>
    <row r="91" spans="1:74" x14ac:dyDescent="0.25">
      <c r="BK91" s="308"/>
      <c r="BL91" s="308"/>
      <c r="BM91" s="308"/>
      <c r="BN91" s="308"/>
      <c r="BO91" s="308"/>
      <c r="BP91" s="308"/>
      <c r="BQ91" s="308"/>
      <c r="BR91" s="308"/>
      <c r="BS91" s="308"/>
      <c r="BT91" s="308"/>
      <c r="BU91" s="308"/>
      <c r="BV91" s="308"/>
    </row>
    <row r="92" spans="1:74" x14ac:dyDescent="0.25">
      <c r="BK92" s="308"/>
      <c r="BL92" s="308"/>
      <c r="BM92" s="308"/>
      <c r="BN92" s="308"/>
      <c r="BO92" s="308"/>
      <c r="BP92" s="308"/>
      <c r="BQ92" s="308"/>
      <c r="BR92" s="308"/>
      <c r="BS92" s="308"/>
      <c r="BT92" s="308"/>
      <c r="BU92" s="308"/>
      <c r="BV92" s="308"/>
    </row>
    <row r="93" spans="1:74" x14ac:dyDescent="0.25">
      <c r="BK93" s="308"/>
      <c r="BL93" s="308"/>
      <c r="BM93" s="308"/>
      <c r="BN93" s="308"/>
      <c r="BO93" s="308"/>
      <c r="BP93" s="308"/>
      <c r="BQ93" s="308"/>
      <c r="BR93" s="308"/>
      <c r="BS93" s="308"/>
      <c r="BT93" s="308"/>
      <c r="BU93" s="308"/>
      <c r="BV93" s="308"/>
    </row>
    <row r="94" spans="1:74" x14ac:dyDescent="0.25">
      <c r="BK94" s="308"/>
      <c r="BL94" s="308"/>
      <c r="BM94" s="308"/>
      <c r="BN94" s="308"/>
      <c r="BO94" s="308"/>
      <c r="BP94" s="308"/>
      <c r="BQ94" s="308"/>
      <c r="BR94" s="308"/>
      <c r="BS94" s="308"/>
      <c r="BT94" s="308"/>
      <c r="BU94" s="308"/>
      <c r="BV94" s="308"/>
    </row>
    <row r="95" spans="1:74" x14ac:dyDescent="0.25">
      <c r="BK95" s="308"/>
      <c r="BL95" s="308"/>
      <c r="BM95" s="308"/>
      <c r="BN95" s="308"/>
      <c r="BO95" s="308"/>
      <c r="BP95" s="308"/>
      <c r="BQ95" s="308"/>
      <c r="BR95" s="308"/>
      <c r="BS95" s="308"/>
      <c r="BT95" s="308"/>
      <c r="BU95" s="308"/>
      <c r="BV95" s="308"/>
    </row>
    <row r="96" spans="1:74" x14ac:dyDescent="0.25">
      <c r="BK96" s="308"/>
      <c r="BL96" s="308"/>
      <c r="BM96" s="308"/>
      <c r="BN96" s="308"/>
      <c r="BO96" s="308"/>
      <c r="BP96" s="308"/>
      <c r="BQ96" s="308"/>
      <c r="BR96" s="308"/>
      <c r="BS96" s="308"/>
      <c r="BT96" s="308"/>
      <c r="BU96" s="308"/>
      <c r="BV96" s="308"/>
    </row>
    <row r="97" spans="63:74" x14ac:dyDescent="0.25">
      <c r="BK97" s="308"/>
      <c r="BL97" s="308"/>
      <c r="BM97" s="308"/>
      <c r="BN97" s="308"/>
      <c r="BO97" s="308"/>
      <c r="BP97" s="308"/>
      <c r="BQ97" s="308"/>
      <c r="BR97" s="308"/>
      <c r="BS97" s="308"/>
      <c r="BT97" s="308"/>
      <c r="BU97" s="308"/>
      <c r="BV97" s="308"/>
    </row>
    <row r="98" spans="63:74" x14ac:dyDescent="0.25">
      <c r="BK98" s="308"/>
      <c r="BL98" s="308"/>
      <c r="BM98" s="308"/>
      <c r="BN98" s="308"/>
      <c r="BO98" s="308"/>
      <c r="BP98" s="308"/>
      <c r="BQ98" s="308"/>
      <c r="BR98" s="308"/>
      <c r="BS98" s="308"/>
      <c r="BT98" s="308"/>
      <c r="BU98" s="308"/>
      <c r="BV98" s="308"/>
    </row>
    <row r="99" spans="63:74" x14ac:dyDescent="0.25">
      <c r="BK99" s="308"/>
      <c r="BL99" s="308"/>
      <c r="BM99" s="308"/>
      <c r="BN99" s="308"/>
      <c r="BO99" s="308"/>
      <c r="BP99" s="308"/>
      <c r="BQ99" s="308"/>
      <c r="BR99" s="308"/>
      <c r="BS99" s="308"/>
      <c r="BT99" s="308"/>
      <c r="BU99" s="308"/>
      <c r="BV99" s="308"/>
    </row>
    <row r="100" spans="63:74" x14ac:dyDescent="0.25">
      <c r="BK100" s="308"/>
      <c r="BL100" s="308"/>
      <c r="BM100" s="308"/>
      <c r="BN100" s="308"/>
      <c r="BO100" s="308"/>
      <c r="BP100" s="308"/>
      <c r="BQ100" s="308"/>
      <c r="BR100" s="308"/>
      <c r="BS100" s="308"/>
      <c r="BT100" s="308"/>
      <c r="BU100" s="308"/>
      <c r="BV100" s="308"/>
    </row>
    <row r="101" spans="63:74" x14ac:dyDescent="0.25">
      <c r="BK101" s="308"/>
      <c r="BL101" s="308"/>
      <c r="BM101" s="308"/>
      <c r="BN101" s="308"/>
      <c r="BO101" s="308"/>
      <c r="BP101" s="308"/>
      <c r="BQ101" s="308"/>
      <c r="BR101" s="308"/>
      <c r="BS101" s="308"/>
      <c r="BT101" s="308"/>
      <c r="BU101" s="308"/>
      <c r="BV101" s="308"/>
    </row>
    <row r="102" spans="63:74" x14ac:dyDescent="0.25">
      <c r="BK102" s="308"/>
      <c r="BL102" s="308"/>
      <c r="BM102" s="308"/>
      <c r="BN102" s="308"/>
      <c r="BO102" s="308"/>
      <c r="BP102" s="308"/>
      <c r="BQ102" s="308"/>
      <c r="BR102" s="308"/>
      <c r="BS102" s="308"/>
      <c r="BT102" s="308"/>
      <c r="BU102" s="308"/>
      <c r="BV102" s="308"/>
    </row>
    <row r="103" spans="63:74" x14ac:dyDescent="0.25">
      <c r="BK103" s="308"/>
      <c r="BL103" s="308"/>
      <c r="BM103" s="308"/>
      <c r="BN103" s="308"/>
      <c r="BO103" s="308"/>
      <c r="BP103" s="308"/>
      <c r="BQ103" s="308"/>
      <c r="BR103" s="308"/>
      <c r="BS103" s="308"/>
      <c r="BT103" s="308"/>
      <c r="BU103" s="308"/>
      <c r="BV103" s="308"/>
    </row>
    <row r="104" spans="63:74" x14ac:dyDescent="0.25">
      <c r="BK104" s="308"/>
      <c r="BL104" s="308"/>
      <c r="BM104" s="308"/>
      <c r="BN104" s="308"/>
      <c r="BO104" s="308"/>
      <c r="BP104" s="308"/>
      <c r="BQ104" s="308"/>
      <c r="BR104" s="308"/>
      <c r="BS104" s="308"/>
      <c r="BT104" s="308"/>
      <c r="BU104" s="308"/>
      <c r="BV104" s="308"/>
    </row>
    <row r="105" spans="63:74" x14ac:dyDescent="0.25">
      <c r="BK105" s="308"/>
      <c r="BL105" s="308"/>
      <c r="BM105" s="308"/>
      <c r="BN105" s="308"/>
      <c r="BO105" s="308"/>
      <c r="BP105" s="308"/>
      <c r="BQ105" s="308"/>
      <c r="BR105" s="308"/>
      <c r="BS105" s="308"/>
      <c r="BT105" s="308"/>
      <c r="BU105" s="308"/>
      <c r="BV105" s="308"/>
    </row>
    <row r="106" spans="63:74" x14ac:dyDescent="0.25">
      <c r="BK106" s="308"/>
      <c r="BL106" s="308"/>
      <c r="BM106" s="308"/>
      <c r="BN106" s="308"/>
      <c r="BO106" s="308"/>
      <c r="BP106" s="308"/>
      <c r="BQ106" s="308"/>
      <c r="BR106" s="308"/>
      <c r="BS106" s="308"/>
      <c r="BT106" s="308"/>
      <c r="BU106" s="308"/>
      <c r="BV106" s="308"/>
    </row>
    <row r="107" spans="63:74" x14ac:dyDescent="0.25">
      <c r="BK107" s="308"/>
      <c r="BL107" s="308"/>
      <c r="BM107" s="308"/>
      <c r="BN107" s="308"/>
      <c r="BO107" s="308"/>
      <c r="BP107" s="308"/>
      <c r="BQ107" s="308"/>
      <c r="BR107" s="308"/>
      <c r="BS107" s="308"/>
      <c r="BT107" s="308"/>
      <c r="BU107" s="308"/>
      <c r="BV107" s="308"/>
    </row>
    <row r="108" spans="63:74" x14ac:dyDescent="0.25">
      <c r="BK108" s="308"/>
      <c r="BL108" s="308"/>
      <c r="BM108" s="308"/>
      <c r="BN108" s="308"/>
      <c r="BO108" s="308"/>
      <c r="BP108" s="308"/>
      <c r="BQ108" s="308"/>
      <c r="BR108" s="308"/>
      <c r="BS108" s="308"/>
      <c r="BT108" s="308"/>
      <c r="BU108" s="308"/>
      <c r="BV108" s="308"/>
    </row>
    <row r="109" spans="63:74" x14ac:dyDescent="0.25">
      <c r="BK109" s="308"/>
      <c r="BL109" s="308"/>
      <c r="BM109" s="308"/>
      <c r="BN109" s="308"/>
      <c r="BO109" s="308"/>
      <c r="BP109" s="308"/>
      <c r="BQ109" s="308"/>
      <c r="BR109" s="308"/>
      <c r="BS109" s="308"/>
      <c r="BT109" s="308"/>
      <c r="BU109" s="308"/>
      <c r="BV109" s="308"/>
    </row>
    <row r="110" spans="63:74" x14ac:dyDescent="0.25">
      <c r="BK110" s="308"/>
      <c r="BL110" s="308"/>
      <c r="BM110" s="308"/>
      <c r="BN110" s="308"/>
      <c r="BO110" s="308"/>
      <c r="BP110" s="308"/>
      <c r="BQ110" s="308"/>
      <c r="BR110" s="308"/>
      <c r="BS110" s="308"/>
      <c r="BT110" s="308"/>
      <c r="BU110" s="308"/>
      <c r="BV110" s="308"/>
    </row>
    <row r="111" spans="63:74" x14ac:dyDescent="0.25">
      <c r="BK111" s="308"/>
      <c r="BL111" s="308"/>
      <c r="BM111" s="308"/>
      <c r="BN111" s="308"/>
      <c r="BO111" s="308"/>
      <c r="BP111" s="308"/>
      <c r="BQ111" s="308"/>
      <c r="BR111" s="308"/>
      <c r="BS111" s="308"/>
      <c r="BT111" s="308"/>
      <c r="BU111" s="308"/>
      <c r="BV111" s="308"/>
    </row>
    <row r="112" spans="63:74" x14ac:dyDescent="0.25">
      <c r="BK112" s="308"/>
      <c r="BL112" s="308"/>
      <c r="BM112" s="308"/>
      <c r="BN112" s="308"/>
      <c r="BO112" s="308"/>
      <c r="BP112" s="308"/>
      <c r="BQ112" s="308"/>
      <c r="BR112" s="308"/>
      <c r="BS112" s="308"/>
      <c r="BT112" s="308"/>
      <c r="BU112" s="308"/>
      <c r="BV112" s="308"/>
    </row>
    <row r="113" spans="63:74" x14ac:dyDescent="0.25">
      <c r="BK113" s="308"/>
      <c r="BL113" s="308"/>
      <c r="BM113" s="308"/>
      <c r="BN113" s="308"/>
      <c r="BO113" s="308"/>
      <c r="BP113" s="308"/>
      <c r="BQ113" s="308"/>
      <c r="BR113" s="308"/>
      <c r="BS113" s="308"/>
      <c r="BT113" s="308"/>
      <c r="BU113" s="308"/>
      <c r="BV113" s="308"/>
    </row>
    <row r="114" spans="63:74" x14ac:dyDescent="0.25">
      <c r="BK114" s="308"/>
      <c r="BL114" s="308"/>
      <c r="BM114" s="308"/>
      <c r="BN114" s="308"/>
      <c r="BO114" s="308"/>
      <c r="BP114" s="308"/>
      <c r="BQ114" s="308"/>
      <c r="BR114" s="308"/>
      <c r="BS114" s="308"/>
      <c r="BT114" s="308"/>
      <c r="BU114" s="308"/>
      <c r="BV114" s="308"/>
    </row>
    <row r="115" spans="63:74" x14ac:dyDescent="0.25">
      <c r="BK115" s="308"/>
      <c r="BL115" s="308"/>
      <c r="BM115" s="308"/>
      <c r="BN115" s="308"/>
      <c r="BO115" s="308"/>
      <c r="BP115" s="308"/>
      <c r="BQ115" s="308"/>
      <c r="BR115" s="308"/>
      <c r="BS115" s="308"/>
      <c r="BT115" s="308"/>
      <c r="BU115" s="308"/>
      <c r="BV115" s="308"/>
    </row>
    <row r="116" spans="63:74" x14ac:dyDescent="0.25">
      <c r="BK116" s="308"/>
      <c r="BL116" s="308"/>
      <c r="BM116" s="308"/>
      <c r="BN116" s="308"/>
      <c r="BO116" s="308"/>
      <c r="BP116" s="308"/>
      <c r="BQ116" s="308"/>
      <c r="BR116" s="308"/>
      <c r="BS116" s="308"/>
      <c r="BT116" s="308"/>
      <c r="BU116" s="308"/>
      <c r="BV116" s="308"/>
    </row>
    <row r="117" spans="63:74" x14ac:dyDescent="0.25">
      <c r="BK117" s="308"/>
      <c r="BL117" s="308"/>
      <c r="BM117" s="308"/>
      <c r="BN117" s="308"/>
      <c r="BO117" s="308"/>
      <c r="BP117" s="308"/>
      <c r="BQ117" s="308"/>
      <c r="BR117" s="308"/>
      <c r="BS117" s="308"/>
      <c r="BT117" s="308"/>
      <c r="BU117" s="308"/>
      <c r="BV117" s="308"/>
    </row>
    <row r="118" spans="63:74" x14ac:dyDescent="0.25">
      <c r="BK118" s="308"/>
      <c r="BL118" s="308"/>
      <c r="BM118" s="308"/>
      <c r="BN118" s="308"/>
      <c r="BO118" s="308"/>
      <c r="BP118" s="308"/>
      <c r="BQ118" s="308"/>
      <c r="BR118" s="308"/>
      <c r="BS118" s="308"/>
      <c r="BT118" s="308"/>
      <c r="BU118" s="308"/>
      <c r="BV118" s="308"/>
    </row>
    <row r="119" spans="63:74" x14ac:dyDescent="0.25">
      <c r="BK119" s="308"/>
      <c r="BL119" s="308"/>
      <c r="BM119" s="308"/>
      <c r="BN119" s="308"/>
      <c r="BO119" s="308"/>
      <c r="BP119" s="308"/>
      <c r="BQ119" s="308"/>
      <c r="BR119" s="308"/>
      <c r="BS119" s="308"/>
      <c r="BT119" s="308"/>
      <c r="BU119" s="308"/>
      <c r="BV119" s="308"/>
    </row>
    <row r="120" spans="63:74" x14ac:dyDescent="0.25">
      <c r="BK120" s="308"/>
      <c r="BL120" s="308"/>
      <c r="BM120" s="308"/>
      <c r="BN120" s="308"/>
      <c r="BO120" s="308"/>
      <c r="BP120" s="308"/>
      <c r="BQ120" s="308"/>
      <c r="BR120" s="308"/>
      <c r="BS120" s="308"/>
      <c r="BT120" s="308"/>
      <c r="BU120" s="308"/>
      <c r="BV120" s="308"/>
    </row>
    <row r="121" spans="63:74" x14ac:dyDescent="0.25">
      <c r="BK121" s="308"/>
      <c r="BL121" s="308"/>
      <c r="BM121" s="308"/>
      <c r="BN121" s="308"/>
      <c r="BO121" s="308"/>
      <c r="BP121" s="308"/>
      <c r="BQ121" s="308"/>
      <c r="BR121" s="308"/>
      <c r="BS121" s="308"/>
      <c r="BT121" s="308"/>
      <c r="BU121" s="308"/>
      <c r="BV121" s="308"/>
    </row>
    <row r="122" spans="63:74" x14ac:dyDescent="0.25">
      <c r="BK122" s="308"/>
      <c r="BL122" s="308"/>
      <c r="BM122" s="308"/>
      <c r="BN122" s="308"/>
      <c r="BO122" s="308"/>
      <c r="BP122" s="308"/>
      <c r="BQ122" s="308"/>
      <c r="BR122" s="308"/>
      <c r="BS122" s="308"/>
      <c r="BT122" s="308"/>
      <c r="BU122" s="308"/>
      <c r="BV122" s="308"/>
    </row>
    <row r="123" spans="63:74" x14ac:dyDescent="0.25">
      <c r="BK123" s="308"/>
      <c r="BL123" s="308"/>
      <c r="BM123" s="308"/>
      <c r="BN123" s="308"/>
      <c r="BO123" s="308"/>
      <c r="BP123" s="308"/>
      <c r="BQ123" s="308"/>
      <c r="BR123" s="308"/>
      <c r="BS123" s="308"/>
      <c r="BT123" s="308"/>
      <c r="BU123" s="308"/>
      <c r="BV123" s="308"/>
    </row>
    <row r="124" spans="63:74" x14ac:dyDescent="0.25">
      <c r="BK124" s="308"/>
      <c r="BL124" s="308"/>
      <c r="BM124" s="308"/>
      <c r="BN124" s="308"/>
      <c r="BO124" s="308"/>
      <c r="BP124" s="308"/>
      <c r="BQ124" s="308"/>
      <c r="BR124" s="308"/>
      <c r="BS124" s="308"/>
      <c r="BT124" s="308"/>
      <c r="BU124" s="308"/>
      <c r="BV124" s="308"/>
    </row>
    <row r="125" spans="63:74" x14ac:dyDescent="0.25">
      <c r="BK125" s="308"/>
      <c r="BL125" s="308"/>
      <c r="BM125" s="308"/>
      <c r="BN125" s="308"/>
      <c r="BO125" s="308"/>
      <c r="BP125" s="308"/>
      <c r="BQ125" s="308"/>
      <c r="BR125" s="308"/>
      <c r="BS125" s="308"/>
      <c r="BT125" s="308"/>
      <c r="BU125" s="308"/>
      <c r="BV125" s="308"/>
    </row>
    <row r="126" spans="63:74" x14ac:dyDescent="0.25">
      <c r="BK126" s="308"/>
      <c r="BL126" s="308"/>
      <c r="BM126" s="308"/>
      <c r="BN126" s="308"/>
      <c r="BO126" s="308"/>
      <c r="BP126" s="308"/>
      <c r="BQ126" s="308"/>
      <c r="BR126" s="308"/>
      <c r="BS126" s="308"/>
      <c r="BT126" s="308"/>
      <c r="BU126" s="308"/>
      <c r="BV126" s="308"/>
    </row>
    <row r="127" spans="63:74" x14ac:dyDescent="0.25">
      <c r="BK127" s="308"/>
      <c r="BL127" s="308"/>
      <c r="BM127" s="308"/>
      <c r="BN127" s="308"/>
      <c r="BO127" s="308"/>
      <c r="BP127" s="308"/>
      <c r="BQ127" s="308"/>
      <c r="BR127" s="308"/>
      <c r="BS127" s="308"/>
      <c r="BT127" s="308"/>
      <c r="BU127" s="308"/>
      <c r="BV127" s="308"/>
    </row>
    <row r="128" spans="63:74" x14ac:dyDescent="0.25">
      <c r="BK128" s="308"/>
      <c r="BL128" s="308"/>
      <c r="BM128" s="308"/>
      <c r="BN128" s="308"/>
      <c r="BO128" s="308"/>
      <c r="BP128" s="308"/>
      <c r="BQ128" s="308"/>
      <c r="BR128" s="308"/>
      <c r="BS128" s="308"/>
      <c r="BT128" s="308"/>
      <c r="BU128" s="308"/>
      <c r="BV128" s="308"/>
    </row>
    <row r="129" spans="63:74" x14ac:dyDescent="0.25">
      <c r="BK129" s="308"/>
      <c r="BL129" s="308"/>
      <c r="BM129" s="308"/>
      <c r="BN129" s="308"/>
      <c r="BO129" s="308"/>
      <c r="BP129" s="308"/>
      <c r="BQ129" s="308"/>
      <c r="BR129" s="308"/>
      <c r="BS129" s="308"/>
      <c r="BT129" s="308"/>
      <c r="BU129" s="308"/>
      <c r="BV129" s="308"/>
    </row>
    <row r="130" spans="63:74" x14ac:dyDescent="0.25">
      <c r="BK130" s="308"/>
      <c r="BL130" s="308"/>
      <c r="BM130" s="308"/>
      <c r="BN130" s="308"/>
      <c r="BO130" s="308"/>
      <c r="BP130" s="308"/>
      <c r="BQ130" s="308"/>
      <c r="BR130" s="308"/>
      <c r="BS130" s="308"/>
      <c r="BT130" s="308"/>
      <c r="BU130" s="308"/>
      <c r="BV130" s="308"/>
    </row>
    <row r="131" spans="63:74" x14ac:dyDescent="0.25">
      <c r="BK131" s="308"/>
      <c r="BL131" s="308"/>
      <c r="BM131" s="308"/>
      <c r="BN131" s="308"/>
      <c r="BO131" s="308"/>
      <c r="BP131" s="308"/>
      <c r="BQ131" s="308"/>
      <c r="BR131" s="308"/>
      <c r="BS131" s="308"/>
      <c r="BT131" s="308"/>
      <c r="BU131" s="308"/>
      <c r="BV131" s="308"/>
    </row>
    <row r="132" spans="63:74" x14ac:dyDescent="0.25">
      <c r="BK132" s="308"/>
      <c r="BL132" s="308"/>
      <c r="BM132" s="308"/>
      <c r="BN132" s="308"/>
      <c r="BO132" s="308"/>
      <c r="BP132" s="308"/>
      <c r="BQ132" s="308"/>
      <c r="BR132" s="308"/>
      <c r="BS132" s="308"/>
      <c r="BT132" s="308"/>
      <c r="BU132" s="308"/>
      <c r="BV132" s="308"/>
    </row>
    <row r="133" spans="63:74" x14ac:dyDescent="0.25">
      <c r="BK133" s="308"/>
      <c r="BL133" s="308"/>
      <c r="BM133" s="308"/>
      <c r="BN133" s="308"/>
      <c r="BO133" s="308"/>
      <c r="BP133" s="308"/>
      <c r="BQ133" s="308"/>
      <c r="BR133" s="308"/>
      <c r="BS133" s="308"/>
      <c r="BT133" s="308"/>
      <c r="BU133" s="308"/>
      <c r="BV133" s="308"/>
    </row>
    <row r="134" spans="63:74" x14ac:dyDescent="0.25">
      <c r="BK134" s="308"/>
      <c r="BL134" s="308"/>
      <c r="BM134" s="308"/>
      <c r="BN134" s="308"/>
      <c r="BO134" s="308"/>
      <c r="BP134" s="308"/>
      <c r="BQ134" s="308"/>
      <c r="BR134" s="308"/>
      <c r="BS134" s="308"/>
      <c r="BT134" s="308"/>
      <c r="BU134" s="308"/>
      <c r="BV134" s="308"/>
    </row>
    <row r="135" spans="63:74" x14ac:dyDescent="0.25">
      <c r="BK135" s="308"/>
      <c r="BL135" s="308"/>
      <c r="BM135" s="308"/>
      <c r="BN135" s="308"/>
      <c r="BO135" s="308"/>
      <c r="BP135" s="308"/>
      <c r="BQ135" s="308"/>
      <c r="BR135" s="308"/>
      <c r="BS135" s="308"/>
      <c r="BT135" s="308"/>
      <c r="BU135" s="308"/>
      <c r="BV135" s="308"/>
    </row>
    <row r="136" spans="63:74" x14ac:dyDescent="0.25">
      <c r="BK136" s="308"/>
      <c r="BL136" s="308"/>
      <c r="BM136" s="308"/>
      <c r="BN136" s="308"/>
      <c r="BO136" s="308"/>
      <c r="BP136" s="308"/>
      <c r="BQ136" s="308"/>
      <c r="BR136" s="308"/>
      <c r="BS136" s="308"/>
      <c r="BT136" s="308"/>
      <c r="BU136" s="308"/>
      <c r="BV136" s="308"/>
    </row>
    <row r="137" spans="63:74" x14ac:dyDescent="0.25">
      <c r="BK137" s="308"/>
      <c r="BL137" s="308"/>
      <c r="BM137" s="308"/>
      <c r="BN137" s="308"/>
      <c r="BO137" s="308"/>
      <c r="BP137" s="308"/>
      <c r="BQ137" s="308"/>
      <c r="BR137" s="308"/>
      <c r="BS137" s="308"/>
      <c r="BT137" s="308"/>
      <c r="BU137" s="308"/>
      <c r="BV137" s="308"/>
    </row>
    <row r="138" spans="63:74" x14ac:dyDescent="0.25">
      <c r="BK138" s="308"/>
      <c r="BL138" s="308"/>
      <c r="BM138" s="308"/>
      <c r="BN138" s="308"/>
      <c r="BO138" s="308"/>
      <c r="BP138" s="308"/>
      <c r="BQ138" s="308"/>
      <c r="BR138" s="308"/>
      <c r="BS138" s="308"/>
      <c r="BT138" s="308"/>
      <c r="BU138" s="308"/>
      <c r="BV138" s="308"/>
    </row>
    <row r="139" spans="63:74" x14ac:dyDescent="0.25">
      <c r="BK139" s="308"/>
      <c r="BL139" s="308"/>
      <c r="BM139" s="308"/>
      <c r="BN139" s="308"/>
      <c r="BO139" s="308"/>
      <c r="BP139" s="308"/>
      <c r="BQ139" s="308"/>
      <c r="BR139" s="308"/>
      <c r="BS139" s="308"/>
      <c r="BT139" s="308"/>
      <c r="BU139" s="308"/>
      <c r="BV139" s="308"/>
    </row>
    <row r="140" spans="63:74" x14ac:dyDescent="0.25">
      <c r="BK140" s="308"/>
      <c r="BL140" s="308"/>
      <c r="BM140" s="308"/>
      <c r="BN140" s="308"/>
      <c r="BO140" s="308"/>
      <c r="BP140" s="308"/>
      <c r="BQ140" s="308"/>
      <c r="BR140" s="308"/>
      <c r="BS140" s="308"/>
      <c r="BT140" s="308"/>
      <c r="BU140" s="308"/>
      <c r="BV140" s="308"/>
    </row>
    <row r="141" spans="63:74" x14ac:dyDescent="0.25">
      <c r="BK141" s="308"/>
      <c r="BL141" s="308"/>
      <c r="BM141" s="308"/>
      <c r="BN141" s="308"/>
      <c r="BO141" s="308"/>
      <c r="BP141" s="308"/>
      <c r="BQ141" s="308"/>
      <c r="BR141" s="308"/>
      <c r="BS141" s="308"/>
      <c r="BT141" s="308"/>
      <c r="BU141" s="308"/>
      <c r="BV141" s="308"/>
    </row>
    <row r="142" spans="63:74" x14ac:dyDescent="0.25">
      <c r="BK142" s="308"/>
      <c r="BL142" s="308"/>
      <c r="BM142" s="308"/>
      <c r="BN142" s="308"/>
      <c r="BO142" s="308"/>
      <c r="BP142" s="308"/>
      <c r="BQ142" s="308"/>
      <c r="BR142" s="308"/>
      <c r="BS142" s="308"/>
      <c r="BT142" s="308"/>
      <c r="BU142" s="308"/>
      <c r="BV142" s="308"/>
    </row>
    <row r="143" spans="63:74" x14ac:dyDescent="0.25">
      <c r="BK143" s="308"/>
      <c r="BL143" s="308"/>
      <c r="BM143" s="308"/>
      <c r="BN143" s="308"/>
      <c r="BO143" s="308"/>
      <c r="BP143" s="308"/>
      <c r="BQ143" s="308"/>
      <c r="BR143" s="308"/>
      <c r="BS143" s="308"/>
      <c r="BT143" s="308"/>
      <c r="BU143" s="308"/>
      <c r="BV143" s="308"/>
    </row>
    <row r="144" spans="63:74" x14ac:dyDescent="0.25">
      <c r="BK144" s="308"/>
      <c r="BL144" s="308"/>
      <c r="BM144" s="308"/>
      <c r="BN144" s="308"/>
      <c r="BO144" s="308"/>
      <c r="BP144" s="308"/>
      <c r="BQ144" s="308"/>
      <c r="BR144" s="308"/>
      <c r="BS144" s="308"/>
      <c r="BT144" s="308"/>
      <c r="BU144" s="308"/>
      <c r="BV144" s="308"/>
    </row>
  </sheetData>
  <mergeCells count="25">
    <mergeCell ref="A1:A2"/>
    <mergeCell ref="B1:AL1"/>
    <mergeCell ref="C3:N3"/>
    <mergeCell ref="O3:Z3"/>
    <mergeCell ref="AA3:AL3"/>
    <mergeCell ref="AY3:BJ3"/>
    <mergeCell ref="BK3:BV3"/>
    <mergeCell ref="B77:Q77"/>
    <mergeCell ref="B80:Q80"/>
    <mergeCell ref="B70:Q70"/>
    <mergeCell ref="AM3:AX3"/>
    <mergeCell ref="B71:Q71"/>
    <mergeCell ref="B86:Q86"/>
    <mergeCell ref="B72:Q72"/>
    <mergeCell ref="B73:Q73"/>
    <mergeCell ref="B74:Q74"/>
    <mergeCell ref="B75:Q75"/>
    <mergeCell ref="B76:Q76"/>
    <mergeCell ref="B81:Q81"/>
    <mergeCell ref="B82:Q82"/>
    <mergeCell ref="B83:Q83"/>
    <mergeCell ref="B84:Q84"/>
    <mergeCell ref="B85:Q85"/>
    <mergeCell ref="B78:Q78"/>
    <mergeCell ref="B79:Q79"/>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E43" sqref="BE43"/>
    </sheetView>
  </sheetViews>
  <sheetFormatPr defaultColWidth="9.54296875" defaultRowHeight="10.5" x14ac:dyDescent="0.25"/>
  <cols>
    <col min="1" max="1" width="8.54296875" style="13" customWidth="1"/>
    <col min="2" max="2" width="40.1796875" style="13" customWidth="1"/>
    <col min="3" max="3" width="8.54296875" style="13" bestFit="1" customWidth="1"/>
    <col min="4" max="50" width="6.54296875" style="13" customWidth="1"/>
    <col min="51" max="55" width="6.54296875" style="373" customWidth="1"/>
    <col min="56" max="58" width="6.54296875" style="579" customWidth="1"/>
    <col min="59" max="62" width="6.54296875" style="373" customWidth="1"/>
    <col min="63" max="74" width="6.54296875" style="13" customWidth="1"/>
    <col min="75" max="16384" width="9.54296875" style="13"/>
  </cols>
  <sheetData>
    <row r="1" spans="1:74" ht="13.4" customHeight="1" x14ac:dyDescent="0.3">
      <c r="A1" s="758" t="s">
        <v>792</v>
      </c>
      <c r="B1" s="765" t="s">
        <v>980</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254"/>
    </row>
    <row r="2" spans="1:74" ht="12.5" x14ac:dyDescent="0.25">
      <c r="A2" s="759"/>
      <c r="B2" s="486" t="str">
        <f>"U.S. Energy Information Administration  |  Short-Term Energy Outlook  - "&amp;Dates!D1</f>
        <v>U.S. Energy Information Administration  |  Short-Term Energy Outlook  - April 2022</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3" x14ac:dyDescent="0.3">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49"/>
      <c r="B5" s="50" t="s">
        <v>105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5" customHeight="1" x14ac:dyDescent="0.25">
      <c r="A6" s="52" t="s">
        <v>518</v>
      </c>
      <c r="B6" s="150" t="s">
        <v>468</v>
      </c>
      <c r="C6" s="210">
        <v>63.698</v>
      </c>
      <c r="D6" s="210">
        <v>62.228999999999999</v>
      </c>
      <c r="E6" s="210">
        <v>62.725000000000001</v>
      </c>
      <c r="F6" s="210">
        <v>66.254000000000005</v>
      </c>
      <c r="G6" s="210">
        <v>69.977999999999994</v>
      </c>
      <c r="H6" s="210">
        <v>67.873000000000005</v>
      </c>
      <c r="I6" s="210">
        <v>70.980999999999995</v>
      </c>
      <c r="J6" s="210">
        <v>68.055000000000007</v>
      </c>
      <c r="K6" s="210">
        <v>70.230999999999995</v>
      </c>
      <c r="L6" s="210">
        <v>70.748999999999995</v>
      </c>
      <c r="M6" s="210">
        <v>56.963000000000001</v>
      </c>
      <c r="N6" s="210">
        <v>49.523000000000003</v>
      </c>
      <c r="O6" s="210">
        <v>51.375999999999998</v>
      </c>
      <c r="P6" s="210">
        <v>54.954000000000001</v>
      </c>
      <c r="Q6" s="210">
        <v>58.151000000000003</v>
      </c>
      <c r="R6" s="210">
        <v>63.862000000000002</v>
      </c>
      <c r="S6" s="210">
        <v>60.826999999999998</v>
      </c>
      <c r="T6" s="210">
        <v>54.656999999999996</v>
      </c>
      <c r="U6" s="210">
        <v>57.353999999999999</v>
      </c>
      <c r="V6" s="210">
        <v>54.805</v>
      </c>
      <c r="W6" s="210">
        <v>56.947000000000003</v>
      </c>
      <c r="X6" s="210">
        <v>53.963000000000001</v>
      </c>
      <c r="Y6" s="210">
        <v>57.027000000000001</v>
      </c>
      <c r="Z6" s="210">
        <v>59.877000000000002</v>
      </c>
      <c r="AA6" s="210">
        <v>57.52</v>
      </c>
      <c r="AB6" s="210">
        <v>50.54</v>
      </c>
      <c r="AC6" s="210">
        <v>29.21</v>
      </c>
      <c r="AD6" s="210">
        <v>16.55</v>
      </c>
      <c r="AE6" s="210">
        <v>28.56</v>
      </c>
      <c r="AF6" s="210">
        <v>38.31</v>
      </c>
      <c r="AG6" s="210">
        <v>40.71</v>
      </c>
      <c r="AH6" s="210">
        <v>42.34</v>
      </c>
      <c r="AI6" s="210">
        <v>39.630000000000003</v>
      </c>
      <c r="AJ6" s="210">
        <v>39.4</v>
      </c>
      <c r="AK6" s="210">
        <v>40.94</v>
      </c>
      <c r="AL6" s="210">
        <v>47.02</v>
      </c>
      <c r="AM6" s="210">
        <v>52</v>
      </c>
      <c r="AN6" s="210">
        <v>59.04</v>
      </c>
      <c r="AO6" s="210">
        <v>62.33</v>
      </c>
      <c r="AP6" s="210">
        <v>61.72</v>
      </c>
      <c r="AQ6" s="210">
        <v>65.17</v>
      </c>
      <c r="AR6" s="210">
        <v>71.38</v>
      </c>
      <c r="AS6" s="210">
        <v>72.489999999999995</v>
      </c>
      <c r="AT6" s="210">
        <v>67.73</v>
      </c>
      <c r="AU6" s="210">
        <v>71.650000000000006</v>
      </c>
      <c r="AV6" s="210">
        <v>81.48</v>
      </c>
      <c r="AW6" s="210">
        <v>79.150000000000006</v>
      </c>
      <c r="AX6" s="210">
        <v>71.709999999999994</v>
      </c>
      <c r="AY6" s="210">
        <v>83.22</v>
      </c>
      <c r="AZ6" s="210">
        <v>91.64</v>
      </c>
      <c r="BA6" s="210">
        <v>108.5</v>
      </c>
      <c r="BB6" s="299">
        <v>102</v>
      </c>
      <c r="BC6" s="299">
        <v>102</v>
      </c>
      <c r="BD6" s="299">
        <v>101.5</v>
      </c>
      <c r="BE6" s="299">
        <v>99.5</v>
      </c>
      <c r="BF6" s="299">
        <v>99</v>
      </c>
      <c r="BG6" s="299">
        <v>98</v>
      </c>
      <c r="BH6" s="299">
        <v>97</v>
      </c>
      <c r="BI6" s="299">
        <v>95.5</v>
      </c>
      <c r="BJ6" s="299">
        <v>95.5</v>
      </c>
      <c r="BK6" s="299">
        <v>95</v>
      </c>
      <c r="BL6" s="299">
        <v>93</v>
      </c>
      <c r="BM6" s="299">
        <v>92</v>
      </c>
      <c r="BN6" s="299">
        <v>91</v>
      </c>
      <c r="BO6" s="299">
        <v>90</v>
      </c>
      <c r="BP6" s="299">
        <v>89</v>
      </c>
      <c r="BQ6" s="299">
        <v>88</v>
      </c>
      <c r="BR6" s="299">
        <v>87</v>
      </c>
      <c r="BS6" s="299">
        <v>86</v>
      </c>
      <c r="BT6" s="299">
        <v>85</v>
      </c>
      <c r="BU6" s="299">
        <v>84</v>
      </c>
      <c r="BV6" s="299">
        <v>83</v>
      </c>
    </row>
    <row r="7" spans="1:74" ht="11.15" customHeight="1" x14ac:dyDescent="0.25">
      <c r="A7" s="52" t="s">
        <v>94</v>
      </c>
      <c r="B7" s="150" t="s">
        <v>93</v>
      </c>
      <c r="C7" s="210">
        <v>69.076999999999998</v>
      </c>
      <c r="D7" s="210">
        <v>65.317999999999998</v>
      </c>
      <c r="E7" s="210">
        <v>66.016999999999996</v>
      </c>
      <c r="F7" s="210">
        <v>72.105999999999995</v>
      </c>
      <c r="G7" s="210">
        <v>76.974999999999994</v>
      </c>
      <c r="H7" s="210">
        <v>74.405000000000001</v>
      </c>
      <c r="I7" s="210">
        <v>74.254000000000005</v>
      </c>
      <c r="J7" s="210">
        <v>72.528000000000006</v>
      </c>
      <c r="K7" s="210">
        <v>78.891000000000005</v>
      </c>
      <c r="L7" s="210">
        <v>81.031999999999996</v>
      </c>
      <c r="M7" s="210">
        <v>64.748000000000005</v>
      </c>
      <c r="N7" s="210">
        <v>57.362000000000002</v>
      </c>
      <c r="O7" s="210">
        <v>59.41</v>
      </c>
      <c r="P7" s="210">
        <v>63.960999999999999</v>
      </c>
      <c r="Q7" s="210">
        <v>66.138999999999996</v>
      </c>
      <c r="R7" s="210">
        <v>71.233000000000004</v>
      </c>
      <c r="S7" s="210">
        <v>71.317999999999998</v>
      </c>
      <c r="T7" s="210">
        <v>64.221000000000004</v>
      </c>
      <c r="U7" s="210">
        <v>63.918999999999997</v>
      </c>
      <c r="V7" s="210">
        <v>59.042000000000002</v>
      </c>
      <c r="W7" s="210">
        <v>62.826999999999998</v>
      </c>
      <c r="X7" s="210">
        <v>59.713000000000001</v>
      </c>
      <c r="Y7" s="210">
        <v>63.212000000000003</v>
      </c>
      <c r="Z7" s="210">
        <v>67.31</v>
      </c>
      <c r="AA7" s="210">
        <v>63.65</v>
      </c>
      <c r="AB7" s="210">
        <v>55.66</v>
      </c>
      <c r="AC7" s="210">
        <v>32.01</v>
      </c>
      <c r="AD7" s="210">
        <v>18.38</v>
      </c>
      <c r="AE7" s="210">
        <v>29.38</v>
      </c>
      <c r="AF7" s="210">
        <v>40.270000000000003</v>
      </c>
      <c r="AG7" s="210">
        <v>43.24</v>
      </c>
      <c r="AH7" s="210">
        <v>44.74</v>
      </c>
      <c r="AI7" s="210">
        <v>40.909999999999997</v>
      </c>
      <c r="AJ7" s="210">
        <v>40.19</v>
      </c>
      <c r="AK7" s="210">
        <v>42.69</v>
      </c>
      <c r="AL7" s="210">
        <v>49.99</v>
      </c>
      <c r="AM7" s="210">
        <v>54.77</v>
      </c>
      <c r="AN7" s="210">
        <v>62.28</v>
      </c>
      <c r="AO7" s="210">
        <v>65.41</v>
      </c>
      <c r="AP7" s="210">
        <v>64.81</v>
      </c>
      <c r="AQ7" s="210">
        <v>68.53</v>
      </c>
      <c r="AR7" s="210">
        <v>73.16</v>
      </c>
      <c r="AS7" s="210">
        <v>75.17</v>
      </c>
      <c r="AT7" s="210">
        <v>70.75</v>
      </c>
      <c r="AU7" s="210">
        <v>74.489999999999995</v>
      </c>
      <c r="AV7" s="210">
        <v>83.54</v>
      </c>
      <c r="AW7" s="210">
        <v>81.05</v>
      </c>
      <c r="AX7" s="210">
        <v>74.17</v>
      </c>
      <c r="AY7" s="210">
        <v>86.51</v>
      </c>
      <c r="AZ7" s="210">
        <v>97.13</v>
      </c>
      <c r="BA7" s="210">
        <v>117.25</v>
      </c>
      <c r="BB7" s="299">
        <v>108</v>
      </c>
      <c r="BC7" s="299">
        <v>108</v>
      </c>
      <c r="BD7" s="299">
        <v>107</v>
      </c>
      <c r="BE7" s="299">
        <v>105</v>
      </c>
      <c r="BF7" s="299">
        <v>104</v>
      </c>
      <c r="BG7" s="299">
        <v>103</v>
      </c>
      <c r="BH7" s="299">
        <v>102</v>
      </c>
      <c r="BI7" s="299">
        <v>100</v>
      </c>
      <c r="BJ7" s="299">
        <v>100</v>
      </c>
      <c r="BK7" s="299">
        <v>99</v>
      </c>
      <c r="BL7" s="299">
        <v>97</v>
      </c>
      <c r="BM7" s="299">
        <v>96</v>
      </c>
      <c r="BN7" s="299">
        <v>95</v>
      </c>
      <c r="BO7" s="299">
        <v>94</v>
      </c>
      <c r="BP7" s="299">
        <v>93</v>
      </c>
      <c r="BQ7" s="299">
        <v>92</v>
      </c>
      <c r="BR7" s="299">
        <v>91</v>
      </c>
      <c r="BS7" s="299">
        <v>90</v>
      </c>
      <c r="BT7" s="299">
        <v>89</v>
      </c>
      <c r="BU7" s="299">
        <v>88</v>
      </c>
      <c r="BV7" s="299">
        <v>87</v>
      </c>
    </row>
    <row r="8" spans="1:74" ht="11.15" customHeight="1" x14ac:dyDescent="0.25">
      <c r="A8" s="52" t="s">
        <v>517</v>
      </c>
      <c r="B8" s="576" t="s">
        <v>983</v>
      </c>
      <c r="C8" s="210">
        <v>59.71</v>
      </c>
      <c r="D8" s="210">
        <v>58.03</v>
      </c>
      <c r="E8" s="210">
        <v>56.82</v>
      </c>
      <c r="F8" s="210">
        <v>61.24</v>
      </c>
      <c r="G8" s="210">
        <v>65.89</v>
      </c>
      <c r="H8" s="210">
        <v>66.819999999999993</v>
      </c>
      <c r="I8" s="210">
        <v>66.62</v>
      </c>
      <c r="J8" s="210">
        <v>65.48</v>
      </c>
      <c r="K8" s="210">
        <v>66.7</v>
      </c>
      <c r="L8" s="210">
        <v>67.790000000000006</v>
      </c>
      <c r="M8" s="210">
        <v>54.4</v>
      </c>
      <c r="N8" s="210">
        <v>42.8</v>
      </c>
      <c r="O8" s="210">
        <v>49.71</v>
      </c>
      <c r="P8" s="210">
        <v>56.66</v>
      </c>
      <c r="Q8" s="210">
        <v>61.14</v>
      </c>
      <c r="R8" s="210">
        <v>65.42</v>
      </c>
      <c r="S8" s="210">
        <v>65.03</v>
      </c>
      <c r="T8" s="210">
        <v>58.16</v>
      </c>
      <c r="U8" s="210">
        <v>59.18</v>
      </c>
      <c r="V8" s="210">
        <v>55.41</v>
      </c>
      <c r="W8" s="210">
        <v>57.31</v>
      </c>
      <c r="X8" s="210">
        <v>54.44</v>
      </c>
      <c r="Y8" s="210">
        <v>55.27</v>
      </c>
      <c r="Z8" s="210">
        <v>56.85</v>
      </c>
      <c r="AA8" s="210">
        <v>53.87</v>
      </c>
      <c r="AB8" s="210">
        <v>47.39</v>
      </c>
      <c r="AC8" s="210">
        <v>28.5</v>
      </c>
      <c r="AD8" s="210">
        <v>16.739999999999998</v>
      </c>
      <c r="AE8" s="210">
        <v>22.56</v>
      </c>
      <c r="AF8" s="210">
        <v>36.14</v>
      </c>
      <c r="AG8" s="210">
        <v>39.33</v>
      </c>
      <c r="AH8" s="210">
        <v>41.72</v>
      </c>
      <c r="AI8" s="210">
        <v>38.729999999999997</v>
      </c>
      <c r="AJ8" s="210">
        <v>37.81</v>
      </c>
      <c r="AK8" s="210">
        <v>39.15</v>
      </c>
      <c r="AL8" s="210">
        <v>45.34</v>
      </c>
      <c r="AM8" s="210">
        <v>49.52</v>
      </c>
      <c r="AN8" s="210">
        <v>55.67</v>
      </c>
      <c r="AO8" s="210">
        <v>59.78</v>
      </c>
      <c r="AP8" s="210">
        <v>60.86</v>
      </c>
      <c r="AQ8" s="210">
        <v>63.81</v>
      </c>
      <c r="AR8" s="210">
        <v>68.849999999999994</v>
      </c>
      <c r="AS8" s="210">
        <v>69.88</v>
      </c>
      <c r="AT8" s="210">
        <v>65.66</v>
      </c>
      <c r="AU8" s="210">
        <v>69.260000000000005</v>
      </c>
      <c r="AV8" s="210">
        <v>76.08</v>
      </c>
      <c r="AW8" s="210">
        <v>76.349999999999994</v>
      </c>
      <c r="AX8" s="210">
        <v>67.91</v>
      </c>
      <c r="AY8" s="210">
        <v>77.459999999999994</v>
      </c>
      <c r="AZ8" s="210">
        <v>89.14</v>
      </c>
      <c r="BA8" s="210">
        <v>106</v>
      </c>
      <c r="BB8" s="299">
        <v>99.5</v>
      </c>
      <c r="BC8" s="299">
        <v>99.5</v>
      </c>
      <c r="BD8" s="299">
        <v>99</v>
      </c>
      <c r="BE8" s="299">
        <v>97</v>
      </c>
      <c r="BF8" s="299">
        <v>96.5</v>
      </c>
      <c r="BG8" s="299">
        <v>95.25</v>
      </c>
      <c r="BH8" s="299">
        <v>94.25</v>
      </c>
      <c r="BI8" s="299">
        <v>92.75</v>
      </c>
      <c r="BJ8" s="299">
        <v>92.75</v>
      </c>
      <c r="BK8" s="299">
        <v>92.25</v>
      </c>
      <c r="BL8" s="299">
        <v>90.25</v>
      </c>
      <c r="BM8" s="299">
        <v>89.25</v>
      </c>
      <c r="BN8" s="299">
        <v>88.25</v>
      </c>
      <c r="BO8" s="299">
        <v>87.25</v>
      </c>
      <c r="BP8" s="299">
        <v>86.25</v>
      </c>
      <c r="BQ8" s="299">
        <v>85.25</v>
      </c>
      <c r="BR8" s="299">
        <v>84.25</v>
      </c>
      <c r="BS8" s="299">
        <v>83.25</v>
      </c>
      <c r="BT8" s="299">
        <v>82.25</v>
      </c>
      <c r="BU8" s="299">
        <v>81.25</v>
      </c>
      <c r="BV8" s="299">
        <v>80.25</v>
      </c>
    </row>
    <row r="9" spans="1:74" ht="11.15" customHeight="1" x14ac:dyDescent="0.25">
      <c r="A9" s="52" t="s">
        <v>780</v>
      </c>
      <c r="B9" s="576" t="s">
        <v>982</v>
      </c>
      <c r="C9" s="210">
        <v>63.25</v>
      </c>
      <c r="D9" s="210">
        <v>61.74</v>
      </c>
      <c r="E9" s="210">
        <v>60.81</v>
      </c>
      <c r="F9" s="210">
        <v>64.41</v>
      </c>
      <c r="G9" s="210">
        <v>68.91</v>
      </c>
      <c r="H9" s="210">
        <v>68.349999999999994</v>
      </c>
      <c r="I9" s="210">
        <v>70.290000000000006</v>
      </c>
      <c r="J9" s="210">
        <v>67.680000000000007</v>
      </c>
      <c r="K9" s="210">
        <v>69.290000000000006</v>
      </c>
      <c r="L9" s="210">
        <v>70.989999999999995</v>
      </c>
      <c r="M9" s="210">
        <v>59.01</v>
      </c>
      <c r="N9" s="210">
        <v>48.83</v>
      </c>
      <c r="O9" s="210">
        <v>52.29</v>
      </c>
      <c r="P9" s="210">
        <v>57.62</v>
      </c>
      <c r="Q9" s="210">
        <v>61.64</v>
      </c>
      <c r="R9" s="210">
        <v>66.510000000000005</v>
      </c>
      <c r="S9" s="210">
        <v>65.11</v>
      </c>
      <c r="T9" s="210">
        <v>59.16</v>
      </c>
      <c r="U9" s="210">
        <v>60.53</v>
      </c>
      <c r="V9" s="210">
        <v>56.9</v>
      </c>
      <c r="W9" s="210">
        <v>58.6</v>
      </c>
      <c r="X9" s="210">
        <v>55.85</v>
      </c>
      <c r="Y9" s="210">
        <v>57.88</v>
      </c>
      <c r="Z9" s="210">
        <v>60.27</v>
      </c>
      <c r="AA9" s="210">
        <v>57.92</v>
      </c>
      <c r="AB9" s="210">
        <v>51.37</v>
      </c>
      <c r="AC9" s="210">
        <v>32.549999999999997</v>
      </c>
      <c r="AD9" s="210">
        <v>19.32</v>
      </c>
      <c r="AE9" s="210">
        <v>23.55</v>
      </c>
      <c r="AF9" s="210">
        <v>36.799999999999997</v>
      </c>
      <c r="AG9" s="210">
        <v>40.08</v>
      </c>
      <c r="AH9" s="210">
        <v>42.42</v>
      </c>
      <c r="AI9" s="210">
        <v>39.81</v>
      </c>
      <c r="AJ9" s="210">
        <v>39.21</v>
      </c>
      <c r="AK9" s="210">
        <v>40.68</v>
      </c>
      <c r="AL9" s="210">
        <v>46.2</v>
      </c>
      <c r="AM9" s="210">
        <v>51.36</v>
      </c>
      <c r="AN9" s="210">
        <v>58.39</v>
      </c>
      <c r="AO9" s="210">
        <v>61.96</v>
      </c>
      <c r="AP9" s="210">
        <v>62.39</v>
      </c>
      <c r="AQ9" s="210">
        <v>65.150000000000006</v>
      </c>
      <c r="AR9" s="210">
        <v>70.540000000000006</v>
      </c>
      <c r="AS9" s="210">
        <v>71.97</v>
      </c>
      <c r="AT9" s="210">
        <v>67.87</v>
      </c>
      <c r="AU9" s="210">
        <v>71.09</v>
      </c>
      <c r="AV9" s="210">
        <v>78.88</v>
      </c>
      <c r="AW9" s="210">
        <v>78.41</v>
      </c>
      <c r="AX9" s="210">
        <v>71.930000000000007</v>
      </c>
      <c r="AY9" s="210">
        <v>79.989999999999995</v>
      </c>
      <c r="AZ9" s="210">
        <v>90.14</v>
      </c>
      <c r="BA9" s="210">
        <v>107</v>
      </c>
      <c r="BB9" s="299">
        <v>100.5</v>
      </c>
      <c r="BC9" s="299">
        <v>100.5</v>
      </c>
      <c r="BD9" s="299">
        <v>100</v>
      </c>
      <c r="BE9" s="299">
        <v>98</v>
      </c>
      <c r="BF9" s="299">
        <v>97.5</v>
      </c>
      <c r="BG9" s="299">
        <v>96.25</v>
      </c>
      <c r="BH9" s="299">
        <v>95.25</v>
      </c>
      <c r="BI9" s="299">
        <v>93.75</v>
      </c>
      <c r="BJ9" s="299">
        <v>93.75</v>
      </c>
      <c r="BK9" s="299">
        <v>93.25</v>
      </c>
      <c r="BL9" s="299">
        <v>91.25</v>
      </c>
      <c r="BM9" s="299">
        <v>90.25</v>
      </c>
      <c r="BN9" s="299">
        <v>89.25</v>
      </c>
      <c r="BO9" s="299">
        <v>88.25</v>
      </c>
      <c r="BP9" s="299">
        <v>87.25</v>
      </c>
      <c r="BQ9" s="299">
        <v>86.25</v>
      </c>
      <c r="BR9" s="299">
        <v>85.25</v>
      </c>
      <c r="BS9" s="299">
        <v>84.25</v>
      </c>
      <c r="BT9" s="299">
        <v>83.25</v>
      </c>
      <c r="BU9" s="299">
        <v>82.25</v>
      </c>
      <c r="BV9" s="299">
        <v>81.25</v>
      </c>
    </row>
    <row r="10" spans="1:74" ht="11.15" customHeight="1" x14ac:dyDescent="0.25">
      <c r="A10" s="49"/>
      <c r="B10" s="50" t="s">
        <v>984</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371"/>
      <c r="BC10" s="371"/>
      <c r="BD10" s="371"/>
      <c r="BE10" s="371"/>
      <c r="BF10" s="371"/>
      <c r="BG10" s="371"/>
      <c r="BH10" s="371"/>
      <c r="BI10" s="371"/>
      <c r="BJ10" s="371"/>
      <c r="BK10" s="371"/>
      <c r="BL10" s="371"/>
      <c r="BM10" s="371"/>
      <c r="BN10" s="371"/>
      <c r="BO10" s="371"/>
      <c r="BP10" s="371"/>
      <c r="BQ10" s="371"/>
      <c r="BR10" s="371"/>
      <c r="BS10" s="371"/>
      <c r="BT10" s="371"/>
      <c r="BU10" s="371"/>
      <c r="BV10" s="371"/>
    </row>
    <row r="11" spans="1:74" ht="11.15" customHeight="1" x14ac:dyDescent="0.25">
      <c r="A11" s="49"/>
      <c r="B11" s="50" t="s">
        <v>545</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371"/>
      <c r="BC11" s="371"/>
      <c r="BD11" s="371"/>
      <c r="BE11" s="371"/>
      <c r="BF11" s="371"/>
      <c r="BG11" s="371"/>
      <c r="BH11" s="371"/>
      <c r="BI11" s="371"/>
      <c r="BJ11" s="371"/>
      <c r="BK11" s="371"/>
      <c r="BL11" s="371"/>
      <c r="BM11" s="371"/>
      <c r="BN11" s="371"/>
      <c r="BO11" s="371"/>
      <c r="BP11" s="371"/>
      <c r="BQ11" s="371"/>
      <c r="BR11" s="371"/>
      <c r="BS11" s="371"/>
      <c r="BT11" s="371"/>
      <c r="BU11" s="371"/>
      <c r="BV11" s="371"/>
    </row>
    <row r="12" spans="1:74" ht="11.15" customHeight="1" x14ac:dyDescent="0.25">
      <c r="A12" s="52" t="s">
        <v>765</v>
      </c>
      <c r="B12" s="150" t="s">
        <v>546</v>
      </c>
      <c r="C12" s="232">
        <v>184.9</v>
      </c>
      <c r="D12" s="232">
        <v>182.3</v>
      </c>
      <c r="E12" s="232">
        <v>188.9</v>
      </c>
      <c r="F12" s="232">
        <v>205.4</v>
      </c>
      <c r="G12" s="232">
        <v>220.5</v>
      </c>
      <c r="H12" s="232">
        <v>213.5</v>
      </c>
      <c r="I12" s="232">
        <v>214.8</v>
      </c>
      <c r="J12" s="232">
        <v>211.8</v>
      </c>
      <c r="K12" s="232">
        <v>213.6</v>
      </c>
      <c r="L12" s="232">
        <v>209</v>
      </c>
      <c r="M12" s="232">
        <v>173.2</v>
      </c>
      <c r="N12" s="232">
        <v>151.4</v>
      </c>
      <c r="O12" s="232">
        <v>148.30000000000001</v>
      </c>
      <c r="P12" s="232">
        <v>162.4</v>
      </c>
      <c r="Q12" s="232">
        <v>188.1</v>
      </c>
      <c r="R12" s="232">
        <v>213.8</v>
      </c>
      <c r="S12" s="232">
        <v>211</v>
      </c>
      <c r="T12" s="232">
        <v>190.9</v>
      </c>
      <c r="U12" s="232">
        <v>198.4</v>
      </c>
      <c r="V12" s="232">
        <v>182</v>
      </c>
      <c r="W12" s="232">
        <v>185.4</v>
      </c>
      <c r="X12" s="232">
        <v>187.1</v>
      </c>
      <c r="Y12" s="232">
        <v>181.9</v>
      </c>
      <c r="Z12" s="232">
        <v>175.7</v>
      </c>
      <c r="AA12" s="232">
        <v>174.3</v>
      </c>
      <c r="AB12" s="232">
        <v>166.9</v>
      </c>
      <c r="AC12" s="232">
        <v>112.7</v>
      </c>
      <c r="AD12" s="232">
        <v>64.5</v>
      </c>
      <c r="AE12" s="232">
        <v>104.9</v>
      </c>
      <c r="AF12" s="232">
        <v>131.1</v>
      </c>
      <c r="AG12" s="232">
        <v>138</v>
      </c>
      <c r="AH12" s="232">
        <v>138.9</v>
      </c>
      <c r="AI12" s="232">
        <v>135.4</v>
      </c>
      <c r="AJ12" s="232">
        <v>131.19999999999999</v>
      </c>
      <c r="AK12" s="232">
        <v>128.69999999999999</v>
      </c>
      <c r="AL12" s="232">
        <v>139.4</v>
      </c>
      <c r="AM12" s="232">
        <v>157.5</v>
      </c>
      <c r="AN12" s="232">
        <v>178.4</v>
      </c>
      <c r="AO12" s="232">
        <v>201.1</v>
      </c>
      <c r="AP12" s="232">
        <v>205.5</v>
      </c>
      <c r="AQ12" s="232">
        <v>218.1</v>
      </c>
      <c r="AR12" s="232">
        <v>225.2</v>
      </c>
      <c r="AS12" s="232">
        <v>233.7</v>
      </c>
      <c r="AT12" s="232">
        <v>230.2</v>
      </c>
      <c r="AU12" s="232">
        <v>231</v>
      </c>
      <c r="AV12" s="232">
        <v>249.4</v>
      </c>
      <c r="AW12" s="232">
        <v>248.4</v>
      </c>
      <c r="AX12" s="232">
        <v>230.4</v>
      </c>
      <c r="AY12" s="232">
        <v>242.3</v>
      </c>
      <c r="AZ12" s="232">
        <v>268.52550000000002</v>
      </c>
      <c r="BA12" s="232">
        <v>342</v>
      </c>
      <c r="BB12" s="305">
        <v>316.37950000000001</v>
      </c>
      <c r="BC12" s="305">
        <v>309.01589999999999</v>
      </c>
      <c r="BD12" s="305">
        <v>300.0462</v>
      </c>
      <c r="BE12" s="305">
        <v>291.60140000000001</v>
      </c>
      <c r="BF12" s="305">
        <v>292.46039999999999</v>
      </c>
      <c r="BG12" s="305">
        <v>284.68259999999998</v>
      </c>
      <c r="BH12" s="305">
        <v>277.32859999999999</v>
      </c>
      <c r="BI12" s="305">
        <v>267.50400000000002</v>
      </c>
      <c r="BJ12" s="305">
        <v>260.80090000000001</v>
      </c>
      <c r="BK12" s="305">
        <v>261.952</v>
      </c>
      <c r="BL12" s="305">
        <v>256.14609999999999</v>
      </c>
      <c r="BM12" s="305">
        <v>263.34899999999999</v>
      </c>
      <c r="BN12" s="305">
        <v>269.31009999999998</v>
      </c>
      <c r="BO12" s="305">
        <v>274.3997</v>
      </c>
      <c r="BP12" s="305">
        <v>268.44409999999999</v>
      </c>
      <c r="BQ12" s="305">
        <v>265.85070000000002</v>
      </c>
      <c r="BR12" s="305">
        <v>264.03660000000002</v>
      </c>
      <c r="BS12" s="305">
        <v>254.55019999999999</v>
      </c>
      <c r="BT12" s="305">
        <v>246.07570000000001</v>
      </c>
      <c r="BU12" s="305">
        <v>241.37289999999999</v>
      </c>
      <c r="BV12" s="305">
        <v>234.14830000000001</v>
      </c>
    </row>
    <row r="13" spans="1:74" ht="11.15" customHeight="1" x14ac:dyDescent="0.25">
      <c r="A13" s="49" t="s">
        <v>781</v>
      </c>
      <c r="B13" s="150" t="s">
        <v>551</v>
      </c>
      <c r="C13" s="232">
        <v>204.2</v>
      </c>
      <c r="D13" s="232">
        <v>197.2</v>
      </c>
      <c r="E13" s="232">
        <v>195.2</v>
      </c>
      <c r="F13" s="232">
        <v>209.9</v>
      </c>
      <c r="G13" s="232">
        <v>225.8</v>
      </c>
      <c r="H13" s="232">
        <v>220.3</v>
      </c>
      <c r="I13" s="232">
        <v>219.2</v>
      </c>
      <c r="J13" s="232">
        <v>220.3</v>
      </c>
      <c r="K13" s="232">
        <v>228.2</v>
      </c>
      <c r="L13" s="232">
        <v>237.9</v>
      </c>
      <c r="M13" s="232">
        <v>213</v>
      </c>
      <c r="N13" s="232">
        <v>179.4</v>
      </c>
      <c r="O13" s="232">
        <v>178.9</v>
      </c>
      <c r="P13" s="232">
        <v>195</v>
      </c>
      <c r="Q13" s="232">
        <v>202</v>
      </c>
      <c r="R13" s="232">
        <v>210</v>
      </c>
      <c r="S13" s="232">
        <v>210.6</v>
      </c>
      <c r="T13" s="232">
        <v>187.4</v>
      </c>
      <c r="U13" s="232">
        <v>193.8</v>
      </c>
      <c r="V13" s="232">
        <v>186.5</v>
      </c>
      <c r="W13" s="232">
        <v>195.5</v>
      </c>
      <c r="X13" s="232">
        <v>198.4</v>
      </c>
      <c r="Y13" s="232">
        <v>197.4</v>
      </c>
      <c r="Z13" s="232">
        <v>194.3</v>
      </c>
      <c r="AA13" s="232">
        <v>185.8</v>
      </c>
      <c r="AB13" s="232">
        <v>167.1</v>
      </c>
      <c r="AC13" s="232">
        <v>127.8</v>
      </c>
      <c r="AD13" s="232">
        <v>90.8</v>
      </c>
      <c r="AE13" s="232">
        <v>87.8</v>
      </c>
      <c r="AF13" s="232">
        <v>113.5</v>
      </c>
      <c r="AG13" s="232">
        <v>125.4</v>
      </c>
      <c r="AH13" s="232">
        <v>127.5</v>
      </c>
      <c r="AI13" s="232">
        <v>119.5</v>
      </c>
      <c r="AJ13" s="232">
        <v>121.5</v>
      </c>
      <c r="AK13" s="232">
        <v>131.5</v>
      </c>
      <c r="AL13" s="232">
        <v>147.5</v>
      </c>
      <c r="AM13" s="232">
        <v>158</v>
      </c>
      <c r="AN13" s="232">
        <v>180.6</v>
      </c>
      <c r="AO13" s="232">
        <v>195.6</v>
      </c>
      <c r="AP13" s="232">
        <v>191.1</v>
      </c>
      <c r="AQ13" s="232">
        <v>207.2</v>
      </c>
      <c r="AR13" s="232">
        <v>214.7</v>
      </c>
      <c r="AS13" s="232">
        <v>218.2</v>
      </c>
      <c r="AT13" s="232">
        <v>214.6</v>
      </c>
      <c r="AU13" s="232">
        <v>224</v>
      </c>
      <c r="AV13" s="232">
        <v>250.4</v>
      </c>
      <c r="AW13" s="232">
        <v>245.4</v>
      </c>
      <c r="AX13" s="232">
        <v>227.3</v>
      </c>
      <c r="AY13" s="232">
        <v>255.2</v>
      </c>
      <c r="AZ13" s="232">
        <v>284.65690000000001</v>
      </c>
      <c r="BA13" s="232">
        <v>372.55720000000002</v>
      </c>
      <c r="BB13" s="305">
        <v>357.37119999999999</v>
      </c>
      <c r="BC13" s="305">
        <v>349.63040000000001</v>
      </c>
      <c r="BD13" s="305">
        <v>339.80439999999999</v>
      </c>
      <c r="BE13" s="305">
        <v>331.21469999999999</v>
      </c>
      <c r="BF13" s="305">
        <v>317.8544</v>
      </c>
      <c r="BG13" s="305">
        <v>306.16370000000001</v>
      </c>
      <c r="BH13" s="305">
        <v>301.90820000000002</v>
      </c>
      <c r="BI13" s="305">
        <v>290.79640000000001</v>
      </c>
      <c r="BJ13" s="305">
        <v>291.75839999999999</v>
      </c>
      <c r="BK13" s="305">
        <v>281.21199999999999</v>
      </c>
      <c r="BL13" s="305">
        <v>276.96910000000003</v>
      </c>
      <c r="BM13" s="305">
        <v>272.85239999999999</v>
      </c>
      <c r="BN13" s="305">
        <v>270.02440000000001</v>
      </c>
      <c r="BO13" s="305">
        <v>269.8082</v>
      </c>
      <c r="BP13" s="305">
        <v>266.15499999999997</v>
      </c>
      <c r="BQ13" s="305">
        <v>263.6644</v>
      </c>
      <c r="BR13" s="305">
        <v>264.88799999999998</v>
      </c>
      <c r="BS13" s="305">
        <v>260.87200000000001</v>
      </c>
      <c r="BT13" s="305">
        <v>262.5213</v>
      </c>
      <c r="BU13" s="305">
        <v>258.5138</v>
      </c>
      <c r="BV13" s="305">
        <v>253.33969999999999</v>
      </c>
    </row>
    <row r="14" spans="1:74" ht="11.15" customHeight="1" x14ac:dyDescent="0.25">
      <c r="A14" s="52" t="s">
        <v>521</v>
      </c>
      <c r="B14" s="576" t="s">
        <v>1351</v>
      </c>
      <c r="C14" s="232">
        <v>199</v>
      </c>
      <c r="D14" s="232">
        <v>188.9</v>
      </c>
      <c r="E14" s="232">
        <v>184.8</v>
      </c>
      <c r="F14" s="232">
        <v>198.2</v>
      </c>
      <c r="G14" s="232">
        <v>214.3</v>
      </c>
      <c r="H14" s="232">
        <v>208.9</v>
      </c>
      <c r="I14" s="232">
        <v>207.9</v>
      </c>
      <c r="J14" s="232">
        <v>211.4</v>
      </c>
      <c r="K14" s="232">
        <v>221.4</v>
      </c>
      <c r="L14" s="232">
        <v>228.1</v>
      </c>
      <c r="M14" s="232">
        <v>209.8</v>
      </c>
      <c r="N14" s="232">
        <v>179.6</v>
      </c>
      <c r="O14" s="232">
        <v>181.3</v>
      </c>
      <c r="P14" s="232">
        <v>190.7</v>
      </c>
      <c r="Q14" s="232">
        <v>195.8</v>
      </c>
      <c r="R14" s="232">
        <v>199.3</v>
      </c>
      <c r="S14" s="232">
        <v>198.9</v>
      </c>
      <c r="T14" s="232">
        <v>182.4</v>
      </c>
      <c r="U14" s="232">
        <v>184.7</v>
      </c>
      <c r="V14" s="232">
        <v>179.5</v>
      </c>
      <c r="W14" s="232">
        <v>190.1</v>
      </c>
      <c r="X14" s="232">
        <v>192.6</v>
      </c>
      <c r="Y14" s="232">
        <v>188.4</v>
      </c>
      <c r="Z14" s="232">
        <v>191.9</v>
      </c>
      <c r="AA14" s="232">
        <v>186.3</v>
      </c>
      <c r="AB14" s="232">
        <v>162.69999999999999</v>
      </c>
      <c r="AC14" s="232">
        <v>123.8</v>
      </c>
      <c r="AD14" s="232">
        <v>87.2</v>
      </c>
      <c r="AE14" s="232">
        <v>79.5</v>
      </c>
      <c r="AF14" s="232">
        <v>100.2</v>
      </c>
      <c r="AG14" s="232">
        <v>115.2</v>
      </c>
      <c r="AH14" s="232">
        <v>117.9</v>
      </c>
      <c r="AI14" s="232">
        <v>109.1</v>
      </c>
      <c r="AJ14" s="232">
        <v>108.9</v>
      </c>
      <c r="AK14" s="232">
        <v>115.6</v>
      </c>
      <c r="AL14" s="232">
        <v>134.1</v>
      </c>
      <c r="AM14" s="232">
        <v>148.1</v>
      </c>
      <c r="AN14" s="232">
        <v>166.7</v>
      </c>
      <c r="AO14" s="232">
        <v>172.6</v>
      </c>
      <c r="AP14" s="232">
        <v>170</v>
      </c>
      <c r="AQ14" s="232">
        <v>180.6</v>
      </c>
      <c r="AR14" s="232">
        <v>192.7</v>
      </c>
      <c r="AS14" s="232">
        <v>193.1</v>
      </c>
      <c r="AT14" s="232">
        <v>188.5</v>
      </c>
      <c r="AU14" s="232">
        <v>204.1</v>
      </c>
      <c r="AV14" s="232">
        <v>235.6</v>
      </c>
      <c r="AW14" s="232">
        <v>226.7</v>
      </c>
      <c r="AX14" s="232">
        <v>211.1</v>
      </c>
      <c r="AY14" s="232">
        <v>243.8</v>
      </c>
      <c r="AZ14" s="232">
        <v>270.03120000000001</v>
      </c>
      <c r="BA14" s="232">
        <v>361.5299</v>
      </c>
      <c r="BB14" s="305">
        <v>349.96159999999998</v>
      </c>
      <c r="BC14" s="305">
        <v>339.75380000000001</v>
      </c>
      <c r="BD14" s="305">
        <v>327.12299999999999</v>
      </c>
      <c r="BE14" s="305">
        <v>318.78140000000002</v>
      </c>
      <c r="BF14" s="305">
        <v>300.7783</v>
      </c>
      <c r="BG14" s="305">
        <v>288.03519999999997</v>
      </c>
      <c r="BH14" s="305">
        <v>287.39240000000001</v>
      </c>
      <c r="BI14" s="305">
        <v>279.54880000000003</v>
      </c>
      <c r="BJ14" s="305">
        <v>285.53190000000001</v>
      </c>
      <c r="BK14" s="305">
        <v>281.32549999999998</v>
      </c>
      <c r="BL14" s="305">
        <v>272.95460000000003</v>
      </c>
      <c r="BM14" s="305">
        <v>265.71600000000001</v>
      </c>
      <c r="BN14" s="305">
        <v>259.58229999999998</v>
      </c>
      <c r="BO14" s="305">
        <v>253.36609999999999</v>
      </c>
      <c r="BP14" s="305">
        <v>249.5273</v>
      </c>
      <c r="BQ14" s="305">
        <v>246.57390000000001</v>
      </c>
      <c r="BR14" s="305">
        <v>246.1799</v>
      </c>
      <c r="BS14" s="305">
        <v>243.82820000000001</v>
      </c>
      <c r="BT14" s="305">
        <v>245.4495</v>
      </c>
      <c r="BU14" s="305">
        <v>250.41890000000001</v>
      </c>
      <c r="BV14" s="305">
        <v>249.8288</v>
      </c>
    </row>
    <row r="15" spans="1:74" ht="11.15" customHeight="1" x14ac:dyDescent="0.25">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371"/>
      <c r="BC15" s="371"/>
      <c r="BD15" s="371"/>
      <c r="BE15" s="371"/>
      <c r="BF15" s="371"/>
      <c r="BG15" s="371"/>
      <c r="BH15" s="371"/>
      <c r="BI15" s="371"/>
      <c r="BJ15" s="371"/>
      <c r="BK15" s="371"/>
      <c r="BL15" s="371"/>
      <c r="BM15" s="371"/>
      <c r="BN15" s="371"/>
      <c r="BO15" s="371"/>
      <c r="BP15" s="371"/>
      <c r="BQ15" s="371"/>
      <c r="BR15" s="371"/>
      <c r="BS15" s="371"/>
      <c r="BT15" s="371"/>
      <c r="BU15" s="371"/>
      <c r="BV15" s="371"/>
    </row>
    <row r="16" spans="1:74" ht="11.15" customHeight="1" x14ac:dyDescent="0.25">
      <c r="A16" s="52" t="s">
        <v>782</v>
      </c>
      <c r="B16" s="150" t="s">
        <v>385</v>
      </c>
      <c r="C16" s="232">
        <v>201.2</v>
      </c>
      <c r="D16" s="232">
        <v>197</v>
      </c>
      <c r="E16" s="232">
        <v>192.4</v>
      </c>
      <c r="F16" s="232">
        <v>208</v>
      </c>
      <c r="G16" s="232">
        <v>222.1</v>
      </c>
      <c r="H16" s="232">
        <v>219.6</v>
      </c>
      <c r="I16" s="232">
        <v>217.6</v>
      </c>
      <c r="J16" s="232">
        <v>218.3</v>
      </c>
      <c r="K16" s="232">
        <v>225.7</v>
      </c>
      <c r="L16" s="232">
        <v>234.9</v>
      </c>
      <c r="M16" s="232">
        <v>216.2</v>
      </c>
      <c r="N16" s="232">
        <v>185.2</v>
      </c>
      <c r="O16" s="232">
        <v>182.7</v>
      </c>
      <c r="P16" s="232">
        <v>195.6</v>
      </c>
      <c r="Q16" s="232">
        <v>200.5</v>
      </c>
      <c r="R16" s="232">
        <v>206.3</v>
      </c>
      <c r="S16" s="232">
        <v>214.1</v>
      </c>
      <c r="T16" s="232">
        <v>190.7</v>
      </c>
      <c r="U16" s="232">
        <v>197.3</v>
      </c>
      <c r="V16" s="232">
        <v>190.1</v>
      </c>
      <c r="W16" s="232">
        <v>193.7</v>
      </c>
      <c r="X16" s="232">
        <v>196.5</v>
      </c>
      <c r="Y16" s="232">
        <v>197.9</v>
      </c>
      <c r="Z16" s="232">
        <v>197.9</v>
      </c>
      <c r="AA16" s="232">
        <v>195.8</v>
      </c>
      <c r="AB16" s="232">
        <v>166.7</v>
      </c>
      <c r="AC16" s="232">
        <v>125.7</v>
      </c>
      <c r="AD16" s="232">
        <v>74</v>
      </c>
      <c r="AE16" s="232">
        <v>72.8</v>
      </c>
      <c r="AF16" s="232">
        <v>104.6</v>
      </c>
      <c r="AG16" s="232">
        <v>117.5</v>
      </c>
      <c r="AH16" s="232">
        <v>118.8</v>
      </c>
      <c r="AI16" s="232">
        <v>111</v>
      </c>
      <c r="AJ16" s="232">
        <v>113.4</v>
      </c>
      <c r="AK16" s="232">
        <v>121.6</v>
      </c>
      <c r="AL16" s="232">
        <v>139.5</v>
      </c>
      <c r="AM16" s="232">
        <v>148.5</v>
      </c>
      <c r="AN16" s="232">
        <v>164.2</v>
      </c>
      <c r="AO16" s="232">
        <v>176.3</v>
      </c>
      <c r="AP16" s="232">
        <v>172.4</v>
      </c>
      <c r="AQ16" s="232">
        <v>182.2</v>
      </c>
      <c r="AR16" s="232">
        <v>190.6</v>
      </c>
      <c r="AS16" s="232">
        <v>198.1</v>
      </c>
      <c r="AT16" s="232">
        <v>196.5</v>
      </c>
      <c r="AU16" s="232">
        <v>203.2</v>
      </c>
      <c r="AV16" s="232">
        <v>230.3</v>
      </c>
      <c r="AW16" s="232">
        <v>230.9</v>
      </c>
      <c r="AX16" s="232">
        <v>216.8</v>
      </c>
      <c r="AY16" s="232">
        <v>245.1</v>
      </c>
      <c r="AZ16" s="232">
        <v>271.39699999999999</v>
      </c>
      <c r="BA16" s="232">
        <v>353.7552</v>
      </c>
      <c r="BB16" s="305">
        <v>355.84379999999999</v>
      </c>
      <c r="BC16" s="305">
        <v>339.64620000000002</v>
      </c>
      <c r="BD16" s="305">
        <v>331.21440000000001</v>
      </c>
      <c r="BE16" s="305">
        <v>324.87729999999999</v>
      </c>
      <c r="BF16" s="305">
        <v>315.82159999999999</v>
      </c>
      <c r="BG16" s="305">
        <v>305.43040000000002</v>
      </c>
      <c r="BH16" s="305">
        <v>299.49520000000001</v>
      </c>
      <c r="BI16" s="305">
        <v>289.26139999999998</v>
      </c>
      <c r="BJ16" s="305">
        <v>292.93509999999998</v>
      </c>
      <c r="BK16" s="305">
        <v>283.8904</v>
      </c>
      <c r="BL16" s="305">
        <v>276.10520000000002</v>
      </c>
      <c r="BM16" s="305">
        <v>271.2201</v>
      </c>
      <c r="BN16" s="305">
        <v>266.91149999999999</v>
      </c>
      <c r="BO16" s="305">
        <v>268.1302</v>
      </c>
      <c r="BP16" s="305">
        <v>264.18439999999998</v>
      </c>
      <c r="BQ16" s="305">
        <v>260.7253</v>
      </c>
      <c r="BR16" s="305">
        <v>260.83280000000002</v>
      </c>
      <c r="BS16" s="305">
        <v>259.01729999999998</v>
      </c>
      <c r="BT16" s="305">
        <v>258.79090000000002</v>
      </c>
      <c r="BU16" s="305">
        <v>255.64349999999999</v>
      </c>
      <c r="BV16" s="305">
        <v>254.06450000000001</v>
      </c>
    </row>
    <row r="17" spans="1:74" ht="11.15" customHeight="1" x14ac:dyDescent="0.25">
      <c r="A17" s="52" t="s">
        <v>522</v>
      </c>
      <c r="B17" s="150" t="s">
        <v>107</v>
      </c>
      <c r="C17" s="232">
        <v>150.69999999999999</v>
      </c>
      <c r="D17" s="232">
        <v>149</v>
      </c>
      <c r="E17" s="232">
        <v>145.19999999999999</v>
      </c>
      <c r="F17" s="232">
        <v>150.4</v>
      </c>
      <c r="G17" s="232">
        <v>166.7</v>
      </c>
      <c r="H17" s="232">
        <v>173.1</v>
      </c>
      <c r="I17" s="232">
        <v>176.7</v>
      </c>
      <c r="J17" s="232">
        <v>176.4</v>
      </c>
      <c r="K17" s="232">
        <v>176.1</v>
      </c>
      <c r="L17" s="232">
        <v>187.5</v>
      </c>
      <c r="M17" s="232">
        <v>182.7</v>
      </c>
      <c r="N17" s="232">
        <v>160.80000000000001</v>
      </c>
      <c r="O17" s="232">
        <v>142.5</v>
      </c>
      <c r="P17" s="232">
        <v>156.80000000000001</v>
      </c>
      <c r="Q17" s="232">
        <v>163.9</v>
      </c>
      <c r="R17" s="232">
        <v>168.5</v>
      </c>
      <c r="S17" s="232">
        <v>163.5</v>
      </c>
      <c r="T17" s="232">
        <v>160.1</v>
      </c>
      <c r="U17" s="232">
        <v>162.5</v>
      </c>
      <c r="V17" s="232">
        <v>146.6</v>
      </c>
      <c r="W17" s="232">
        <v>156</v>
      </c>
      <c r="X17" s="232">
        <v>154.30000000000001</v>
      </c>
      <c r="Y17" s="232">
        <v>159.4</v>
      </c>
      <c r="Z17" s="232">
        <v>174.5</v>
      </c>
      <c r="AA17" s="232">
        <v>193.9</v>
      </c>
      <c r="AB17" s="232">
        <v>173.5</v>
      </c>
      <c r="AC17" s="232">
        <v>137.1</v>
      </c>
      <c r="AD17" s="232">
        <v>97.6</v>
      </c>
      <c r="AE17" s="232">
        <v>81.7</v>
      </c>
      <c r="AF17" s="232">
        <v>94.9</v>
      </c>
      <c r="AG17" s="232">
        <v>107.1</v>
      </c>
      <c r="AH17" s="232">
        <v>122.4</v>
      </c>
      <c r="AI17" s="232">
        <v>120</v>
      </c>
      <c r="AJ17" s="232">
        <v>115.1</v>
      </c>
      <c r="AK17" s="232">
        <v>114.5</v>
      </c>
      <c r="AL17" s="232">
        <v>129</v>
      </c>
      <c r="AM17" s="232">
        <v>146.19999999999999</v>
      </c>
      <c r="AN17" s="232">
        <v>161.69999999999999</v>
      </c>
      <c r="AO17" s="232">
        <v>176.6</v>
      </c>
      <c r="AP17" s="232">
        <v>175.6</v>
      </c>
      <c r="AQ17" s="232">
        <v>176</v>
      </c>
      <c r="AR17" s="232">
        <v>186.7</v>
      </c>
      <c r="AS17" s="232">
        <v>196.9</v>
      </c>
      <c r="AT17" s="232">
        <v>190.1</v>
      </c>
      <c r="AU17" s="232">
        <v>195</v>
      </c>
      <c r="AV17" s="232">
        <v>209.1</v>
      </c>
      <c r="AW17" s="232">
        <v>214.1</v>
      </c>
      <c r="AX17" s="232">
        <v>209</v>
      </c>
      <c r="AY17" s="232">
        <v>216</v>
      </c>
      <c r="AZ17" s="232">
        <v>219.56460000000001</v>
      </c>
      <c r="BA17" s="232">
        <v>242.42760000000001</v>
      </c>
      <c r="BB17" s="305">
        <v>241.14930000000001</v>
      </c>
      <c r="BC17" s="305">
        <v>240.99629999999999</v>
      </c>
      <c r="BD17" s="305">
        <v>239.7697</v>
      </c>
      <c r="BE17" s="305">
        <v>233.3023</v>
      </c>
      <c r="BF17" s="305">
        <v>234.48220000000001</v>
      </c>
      <c r="BG17" s="305">
        <v>230.66970000000001</v>
      </c>
      <c r="BH17" s="305">
        <v>226.1712</v>
      </c>
      <c r="BI17" s="305">
        <v>225.52799999999999</v>
      </c>
      <c r="BJ17" s="305">
        <v>224.6866</v>
      </c>
      <c r="BK17" s="305">
        <v>234.4332</v>
      </c>
      <c r="BL17" s="305">
        <v>235.74420000000001</v>
      </c>
      <c r="BM17" s="305">
        <v>231.0865</v>
      </c>
      <c r="BN17" s="305">
        <v>226.08770000000001</v>
      </c>
      <c r="BO17" s="305">
        <v>225.29650000000001</v>
      </c>
      <c r="BP17" s="305">
        <v>224.06379999999999</v>
      </c>
      <c r="BQ17" s="305">
        <v>219.89670000000001</v>
      </c>
      <c r="BR17" s="305">
        <v>221.15649999999999</v>
      </c>
      <c r="BS17" s="305">
        <v>217.42750000000001</v>
      </c>
      <c r="BT17" s="305">
        <v>212.95689999999999</v>
      </c>
      <c r="BU17" s="305">
        <v>213.39510000000001</v>
      </c>
      <c r="BV17" s="305">
        <v>211.47110000000001</v>
      </c>
    </row>
    <row r="18" spans="1:74" ht="11.15" customHeight="1" x14ac:dyDescent="0.25">
      <c r="A18" s="52"/>
      <c r="B18" s="53" t="s">
        <v>227</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300"/>
      <c r="BC18" s="300"/>
      <c r="BD18" s="300"/>
      <c r="BE18" s="300"/>
      <c r="BF18" s="300"/>
      <c r="BG18" s="300"/>
      <c r="BH18" s="300"/>
      <c r="BI18" s="300"/>
      <c r="BJ18" s="300"/>
      <c r="BK18" s="300"/>
      <c r="BL18" s="300"/>
      <c r="BM18" s="300"/>
      <c r="BN18" s="300"/>
      <c r="BO18" s="300"/>
      <c r="BP18" s="300"/>
      <c r="BQ18" s="300"/>
      <c r="BR18" s="300"/>
      <c r="BS18" s="300"/>
      <c r="BT18" s="300"/>
      <c r="BU18" s="300"/>
      <c r="BV18" s="300"/>
    </row>
    <row r="19" spans="1:74" ht="11.15" customHeight="1" x14ac:dyDescent="0.25">
      <c r="A19" s="52" t="s">
        <v>496</v>
      </c>
      <c r="B19" s="150" t="s">
        <v>228</v>
      </c>
      <c r="C19" s="232">
        <v>255.46</v>
      </c>
      <c r="D19" s="232">
        <v>258.72500000000002</v>
      </c>
      <c r="E19" s="232">
        <v>259.125</v>
      </c>
      <c r="F19" s="232">
        <v>275.7</v>
      </c>
      <c r="G19" s="232">
        <v>290.07499999999999</v>
      </c>
      <c r="H19" s="232">
        <v>289.07499999999999</v>
      </c>
      <c r="I19" s="232">
        <v>284.86</v>
      </c>
      <c r="J19" s="232">
        <v>283.57499999999999</v>
      </c>
      <c r="K19" s="232">
        <v>283.55</v>
      </c>
      <c r="L19" s="232">
        <v>286</v>
      </c>
      <c r="M19" s="232">
        <v>264.72500000000002</v>
      </c>
      <c r="N19" s="232">
        <v>236.56</v>
      </c>
      <c r="O19" s="232">
        <v>224.77500000000001</v>
      </c>
      <c r="P19" s="232">
        <v>230.92500000000001</v>
      </c>
      <c r="Q19" s="232">
        <v>251.6</v>
      </c>
      <c r="R19" s="232">
        <v>279.83999999999997</v>
      </c>
      <c r="S19" s="232">
        <v>285.92500000000001</v>
      </c>
      <c r="T19" s="232">
        <v>271.57499999999999</v>
      </c>
      <c r="U19" s="232">
        <v>274</v>
      </c>
      <c r="V19" s="232">
        <v>262.10000000000002</v>
      </c>
      <c r="W19" s="232">
        <v>259.22000000000003</v>
      </c>
      <c r="X19" s="232">
        <v>262.7</v>
      </c>
      <c r="Y19" s="232">
        <v>259.77499999999998</v>
      </c>
      <c r="Z19" s="232">
        <v>255.5</v>
      </c>
      <c r="AA19" s="232">
        <v>254.77500000000001</v>
      </c>
      <c r="AB19" s="232">
        <v>244.2</v>
      </c>
      <c r="AC19" s="232">
        <v>223.42</v>
      </c>
      <c r="AD19" s="232">
        <v>184.05</v>
      </c>
      <c r="AE19" s="232">
        <v>186.95</v>
      </c>
      <c r="AF19" s="232">
        <v>208.22</v>
      </c>
      <c r="AG19" s="232">
        <v>218.32499999999999</v>
      </c>
      <c r="AH19" s="232">
        <v>218.24</v>
      </c>
      <c r="AI19" s="232">
        <v>218.27500000000001</v>
      </c>
      <c r="AJ19" s="232">
        <v>215.8</v>
      </c>
      <c r="AK19" s="232">
        <v>210.82</v>
      </c>
      <c r="AL19" s="232">
        <v>219.52500000000001</v>
      </c>
      <c r="AM19" s="232">
        <v>233.42500000000001</v>
      </c>
      <c r="AN19" s="232">
        <v>250.1</v>
      </c>
      <c r="AO19" s="232">
        <v>281.04000000000002</v>
      </c>
      <c r="AP19" s="232">
        <v>285.82499999999999</v>
      </c>
      <c r="AQ19" s="232">
        <v>298.52</v>
      </c>
      <c r="AR19" s="232">
        <v>306.375</v>
      </c>
      <c r="AS19" s="232">
        <v>313.60000000000002</v>
      </c>
      <c r="AT19" s="232">
        <v>315.77999999999997</v>
      </c>
      <c r="AU19" s="232">
        <v>317.5</v>
      </c>
      <c r="AV19" s="232">
        <v>329.05</v>
      </c>
      <c r="AW19" s="232">
        <v>339.48</v>
      </c>
      <c r="AX19" s="232">
        <v>330.65</v>
      </c>
      <c r="AY19" s="232">
        <v>331.46</v>
      </c>
      <c r="AZ19" s="232">
        <v>351.72500000000002</v>
      </c>
      <c r="BA19" s="232">
        <v>422.17500000000001</v>
      </c>
      <c r="BB19" s="305">
        <v>408.54270000000002</v>
      </c>
      <c r="BC19" s="305">
        <v>395.69110000000001</v>
      </c>
      <c r="BD19" s="305">
        <v>386.0401</v>
      </c>
      <c r="BE19" s="305">
        <v>374.99279999999999</v>
      </c>
      <c r="BF19" s="305">
        <v>372.9821</v>
      </c>
      <c r="BG19" s="305">
        <v>367.8603</v>
      </c>
      <c r="BH19" s="305">
        <v>362.65309999999999</v>
      </c>
      <c r="BI19" s="305">
        <v>355.85849999999999</v>
      </c>
      <c r="BJ19" s="305">
        <v>350.49439999999998</v>
      </c>
      <c r="BK19" s="305">
        <v>345.70979999999997</v>
      </c>
      <c r="BL19" s="305">
        <v>340.4735</v>
      </c>
      <c r="BM19" s="305">
        <v>340.82769999999999</v>
      </c>
      <c r="BN19" s="305">
        <v>350.2885</v>
      </c>
      <c r="BO19" s="305">
        <v>353.46640000000002</v>
      </c>
      <c r="BP19" s="305">
        <v>351.09390000000002</v>
      </c>
      <c r="BQ19" s="305">
        <v>347.41559999999998</v>
      </c>
      <c r="BR19" s="305">
        <v>345.12959999999998</v>
      </c>
      <c r="BS19" s="305">
        <v>339.62099999999998</v>
      </c>
      <c r="BT19" s="305">
        <v>329.29849999999999</v>
      </c>
      <c r="BU19" s="305">
        <v>323.42840000000001</v>
      </c>
      <c r="BV19" s="305">
        <v>316.9796</v>
      </c>
    </row>
    <row r="20" spans="1:74" ht="11.15" customHeight="1" x14ac:dyDescent="0.25">
      <c r="A20" s="52" t="s">
        <v>519</v>
      </c>
      <c r="B20" s="150" t="s">
        <v>229</v>
      </c>
      <c r="C20" s="232">
        <v>267.12</v>
      </c>
      <c r="D20" s="232">
        <v>270.47500000000002</v>
      </c>
      <c r="E20" s="232">
        <v>270.89999999999998</v>
      </c>
      <c r="F20" s="232">
        <v>287.32</v>
      </c>
      <c r="G20" s="232">
        <v>298.67500000000001</v>
      </c>
      <c r="H20" s="232">
        <v>296.95</v>
      </c>
      <c r="I20" s="232">
        <v>292.77999999999997</v>
      </c>
      <c r="J20" s="232">
        <v>291.42500000000001</v>
      </c>
      <c r="K20" s="232">
        <v>291.47500000000002</v>
      </c>
      <c r="L20" s="232">
        <v>294.26</v>
      </c>
      <c r="M20" s="232">
        <v>273.57499999999999</v>
      </c>
      <c r="N20" s="232">
        <v>245.72</v>
      </c>
      <c r="O20" s="232">
        <v>233.75</v>
      </c>
      <c r="P20" s="232">
        <v>239.32499999999999</v>
      </c>
      <c r="Q20" s="232">
        <v>259.42500000000001</v>
      </c>
      <c r="R20" s="232">
        <v>288.12</v>
      </c>
      <c r="S20" s="232">
        <v>294.625</v>
      </c>
      <c r="T20" s="232">
        <v>280.35000000000002</v>
      </c>
      <c r="U20" s="232">
        <v>282.32</v>
      </c>
      <c r="V20" s="232">
        <v>270.67500000000001</v>
      </c>
      <c r="W20" s="232">
        <v>268.14</v>
      </c>
      <c r="X20" s="232">
        <v>272.39999999999998</v>
      </c>
      <c r="Y20" s="232">
        <v>269.32499999999999</v>
      </c>
      <c r="Z20" s="232">
        <v>264.5</v>
      </c>
      <c r="AA20" s="232">
        <v>263.55</v>
      </c>
      <c r="AB20" s="232">
        <v>253.25</v>
      </c>
      <c r="AC20" s="232">
        <v>232.9</v>
      </c>
      <c r="AD20" s="232">
        <v>193.82499999999999</v>
      </c>
      <c r="AE20" s="232">
        <v>196.05</v>
      </c>
      <c r="AF20" s="232">
        <v>216.96</v>
      </c>
      <c r="AG20" s="232">
        <v>227.2</v>
      </c>
      <c r="AH20" s="232">
        <v>227.22</v>
      </c>
      <c r="AI20" s="232">
        <v>227.35</v>
      </c>
      <c r="AJ20" s="232">
        <v>224.82499999999999</v>
      </c>
      <c r="AK20" s="232">
        <v>219.98</v>
      </c>
      <c r="AL20" s="232">
        <v>228.35</v>
      </c>
      <c r="AM20" s="232">
        <v>242.02500000000001</v>
      </c>
      <c r="AN20" s="232">
        <v>258.7</v>
      </c>
      <c r="AO20" s="232">
        <v>289.76</v>
      </c>
      <c r="AP20" s="232">
        <v>294.77499999999998</v>
      </c>
      <c r="AQ20" s="232">
        <v>307.62</v>
      </c>
      <c r="AR20" s="232">
        <v>315.67500000000001</v>
      </c>
      <c r="AS20" s="232">
        <v>323.05</v>
      </c>
      <c r="AT20" s="232">
        <v>325.54000000000002</v>
      </c>
      <c r="AU20" s="232">
        <v>327.14999999999998</v>
      </c>
      <c r="AV20" s="232">
        <v>338.42500000000001</v>
      </c>
      <c r="AW20" s="232">
        <v>349.1</v>
      </c>
      <c r="AX20" s="232">
        <v>340.6</v>
      </c>
      <c r="AY20" s="232">
        <v>341.28</v>
      </c>
      <c r="AZ20" s="232">
        <v>361.1</v>
      </c>
      <c r="BA20" s="232">
        <v>432.17500000000001</v>
      </c>
      <c r="BB20" s="305">
        <v>419.35939999999999</v>
      </c>
      <c r="BC20" s="305">
        <v>407.11180000000002</v>
      </c>
      <c r="BD20" s="305">
        <v>397.75110000000001</v>
      </c>
      <c r="BE20" s="305">
        <v>387.1918</v>
      </c>
      <c r="BF20" s="305">
        <v>385.43720000000002</v>
      </c>
      <c r="BG20" s="305">
        <v>380.54309999999998</v>
      </c>
      <c r="BH20" s="305">
        <v>375.61250000000001</v>
      </c>
      <c r="BI20" s="305">
        <v>369.03699999999998</v>
      </c>
      <c r="BJ20" s="305">
        <v>363.88580000000002</v>
      </c>
      <c r="BK20" s="305">
        <v>359.01990000000001</v>
      </c>
      <c r="BL20" s="305">
        <v>353.8424</v>
      </c>
      <c r="BM20" s="305">
        <v>354.03550000000001</v>
      </c>
      <c r="BN20" s="305">
        <v>363.56939999999997</v>
      </c>
      <c r="BO20" s="305">
        <v>366.82310000000001</v>
      </c>
      <c r="BP20" s="305">
        <v>364.37700000000001</v>
      </c>
      <c r="BQ20" s="305">
        <v>360.92950000000002</v>
      </c>
      <c r="BR20" s="305">
        <v>358.73250000000002</v>
      </c>
      <c r="BS20" s="305">
        <v>353.34339999999997</v>
      </c>
      <c r="BT20" s="305">
        <v>343.24059999999997</v>
      </c>
      <c r="BU20" s="305">
        <v>337.54989999999998</v>
      </c>
      <c r="BV20" s="305">
        <v>331.291</v>
      </c>
    </row>
    <row r="21" spans="1:74" ht="11.15" customHeight="1" x14ac:dyDescent="0.25">
      <c r="A21" s="52" t="s">
        <v>520</v>
      </c>
      <c r="B21" s="150" t="s">
        <v>803</v>
      </c>
      <c r="C21" s="232">
        <v>301.83999999999997</v>
      </c>
      <c r="D21" s="232">
        <v>304.57499999999999</v>
      </c>
      <c r="E21" s="232">
        <v>298.75</v>
      </c>
      <c r="F21" s="232">
        <v>309.58</v>
      </c>
      <c r="G21" s="232">
        <v>324.375</v>
      </c>
      <c r="H21" s="232">
        <v>325.27499999999998</v>
      </c>
      <c r="I21" s="232">
        <v>323.27999999999997</v>
      </c>
      <c r="J21" s="232">
        <v>321.82499999999999</v>
      </c>
      <c r="K21" s="232">
        <v>326.22500000000002</v>
      </c>
      <c r="L21" s="232">
        <v>336.54</v>
      </c>
      <c r="M21" s="232">
        <v>329.95</v>
      </c>
      <c r="N21" s="232">
        <v>312.27999999999997</v>
      </c>
      <c r="O21" s="232">
        <v>297.97500000000002</v>
      </c>
      <c r="P21" s="232">
        <v>299.64999999999998</v>
      </c>
      <c r="Q21" s="232">
        <v>307.625</v>
      </c>
      <c r="R21" s="232">
        <v>312.10000000000002</v>
      </c>
      <c r="S21" s="232">
        <v>316.125</v>
      </c>
      <c r="T21" s="232">
        <v>308.85000000000002</v>
      </c>
      <c r="U21" s="232">
        <v>304.52</v>
      </c>
      <c r="V21" s="232">
        <v>300.5</v>
      </c>
      <c r="W21" s="232">
        <v>301.62</v>
      </c>
      <c r="X21" s="232">
        <v>305.3</v>
      </c>
      <c r="Y21" s="232">
        <v>306.875</v>
      </c>
      <c r="Z21" s="232">
        <v>305.5</v>
      </c>
      <c r="AA21" s="232">
        <v>304.75</v>
      </c>
      <c r="AB21" s="232">
        <v>290.95</v>
      </c>
      <c r="AC21" s="232">
        <v>272.86</v>
      </c>
      <c r="AD21" s="232">
        <v>249.3</v>
      </c>
      <c r="AE21" s="232">
        <v>239.22499999999999</v>
      </c>
      <c r="AF21" s="232">
        <v>240.8</v>
      </c>
      <c r="AG21" s="232">
        <v>243.375</v>
      </c>
      <c r="AH21" s="232">
        <v>242.92</v>
      </c>
      <c r="AI21" s="232">
        <v>241.375</v>
      </c>
      <c r="AJ21" s="232">
        <v>238.875</v>
      </c>
      <c r="AK21" s="232">
        <v>243.2</v>
      </c>
      <c r="AL21" s="232">
        <v>258.47500000000002</v>
      </c>
      <c r="AM21" s="232">
        <v>268.05</v>
      </c>
      <c r="AN21" s="232">
        <v>284.7</v>
      </c>
      <c r="AO21" s="232">
        <v>315.22000000000003</v>
      </c>
      <c r="AP21" s="232">
        <v>313.02499999999998</v>
      </c>
      <c r="AQ21" s="232">
        <v>321.7</v>
      </c>
      <c r="AR21" s="232">
        <v>328.67500000000001</v>
      </c>
      <c r="AS21" s="232">
        <v>333.875</v>
      </c>
      <c r="AT21" s="232">
        <v>335</v>
      </c>
      <c r="AU21" s="232">
        <v>338.4</v>
      </c>
      <c r="AV21" s="232">
        <v>361.17500000000001</v>
      </c>
      <c r="AW21" s="232">
        <v>372.7</v>
      </c>
      <c r="AX21" s="232">
        <v>364.1</v>
      </c>
      <c r="AY21" s="232">
        <v>372.42</v>
      </c>
      <c r="AZ21" s="232">
        <v>403.22500000000002</v>
      </c>
      <c r="BA21" s="232">
        <v>510.45</v>
      </c>
      <c r="BB21" s="305">
        <v>500.54599999999999</v>
      </c>
      <c r="BC21" s="305">
        <v>479.02440000000001</v>
      </c>
      <c r="BD21" s="305">
        <v>466.35840000000002</v>
      </c>
      <c r="BE21" s="305">
        <v>443.68419999999998</v>
      </c>
      <c r="BF21" s="305">
        <v>430.91</v>
      </c>
      <c r="BG21" s="305">
        <v>420.00909999999999</v>
      </c>
      <c r="BH21" s="305">
        <v>410.99970000000002</v>
      </c>
      <c r="BI21" s="305">
        <v>404.7244</v>
      </c>
      <c r="BJ21" s="305">
        <v>401.92320000000001</v>
      </c>
      <c r="BK21" s="305">
        <v>402.97199999999998</v>
      </c>
      <c r="BL21" s="305">
        <v>399.98970000000003</v>
      </c>
      <c r="BM21" s="305">
        <v>399.4008</v>
      </c>
      <c r="BN21" s="305">
        <v>394.18619999999999</v>
      </c>
      <c r="BO21" s="305">
        <v>393.80169999999998</v>
      </c>
      <c r="BP21" s="305">
        <v>390.2629</v>
      </c>
      <c r="BQ21" s="305">
        <v>386.2371</v>
      </c>
      <c r="BR21" s="305">
        <v>385.49059999999997</v>
      </c>
      <c r="BS21" s="305">
        <v>383.56220000000002</v>
      </c>
      <c r="BT21" s="305">
        <v>382.22519999999997</v>
      </c>
      <c r="BU21" s="305">
        <v>382.0154</v>
      </c>
      <c r="BV21" s="305">
        <v>380.13709999999998</v>
      </c>
    </row>
    <row r="22" spans="1:74" ht="11.15" customHeight="1" x14ac:dyDescent="0.25">
      <c r="A22" s="52" t="s">
        <v>482</v>
      </c>
      <c r="B22" s="150" t="s">
        <v>547</v>
      </c>
      <c r="C22" s="232">
        <v>290.2</v>
      </c>
      <c r="D22" s="232">
        <v>285.60000000000002</v>
      </c>
      <c r="E22" s="232">
        <v>282.7</v>
      </c>
      <c r="F22" s="232">
        <v>287.5</v>
      </c>
      <c r="G22" s="232">
        <v>313.2</v>
      </c>
      <c r="H22" s="232">
        <v>313.2</v>
      </c>
      <c r="I22" s="232">
        <v>322</v>
      </c>
      <c r="J22" s="232">
        <v>322.89999999999998</v>
      </c>
      <c r="K22" s="232">
        <v>327.9</v>
      </c>
      <c r="L22" s="232">
        <v>338.1</v>
      </c>
      <c r="M22" s="232">
        <v>328.6</v>
      </c>
      <c r="N22" s="232">
        <v>295.10000000000002</v>
      </c>
      <c r="O22" s="232">
        <v>293.39999999999998</v>
      </c>
      <c r="P22" s="232">
        <v>303</v>
      </c>
      <c r="Q22" s="232">
        <v>305</v>
      </c>
      <c r="R22" s="232">
        <v>310.3</v>
      </c>
      <c r="S22" s="232">
        <v>303</v>
      </c>
      <c r="T22" s="232">
        <v>294.60000000000002</v>
      </c>
      <c r="U22" s="232">
        <v>293.2</v>
      </c>
      <c r="V22" s="232">
        <v>287</v>
      </c>
      <c r="W22" s="232">
        <v>289.39999999999998</v>
      </c>
      <c r="X22" s="232">
        <v>300.8</v>
      </c>
      <c r="Y22" s="232">
        <v>298.39999999999998</v>
      </c>
      <c r="Z22" s="232">
        <v>303.5</v>
      </c>
      <c r="AA22" s="232">
        <v>305.2</v>
      </c>
      <c r="AB22" s="232">
        <v>281.2</v>
      </c>
      <c r="AC22" s="232">
        <v>240.5</v>
      </c>
      <c r="AD22" s="232">
        <v>204.4</v>
      </c>
      <c r="AE22" s="232">
        <v>190.5</v>
      </c>
      <c r="AF22" s="232">
        <v>205.7</v>
      </c>
      <c r="AG22" s="232">
        <v>213.4</v>
      </c>
      <c r="AH22" s="232">
        <v>216.1</v>
      </c>
      <c r="AI22" s="232">
        <v>212.3</v>
      </c>
      <c r="AJ22" s="232">
        <v>213.9</v>
      </c>
      <c r="AK22" s="232">
        <v>220.8</v>
      </c>
      <c r="AL22" s="232">
        <v>241.9</v>
      </c>
      <c r="AM22" s="232">
        <v>254.9</v>
      </c>
      <c r="AN22" s="232">
        <v>279</v>
      </c>
      <c r="AO22" s="232">
        <v>287.3</v>
      </c>
      <c r="AP22" s="232">
        <v>278.5</v>
      </c>
      <c r="AQ22" s="232">
        <v>282.5</v>
      </c>
      <c r="AR22" s="232">
        <v>295.2</v>
      </c>
      <c r="AS22" s="232">
        <v>298</v>
      </c>
      <c r="AT22" s="232">
        <v>293.2</v>
      </c>
      <c r="AU22" s="232">
        <v>299.89999999999998</v>
      </c>
      <c r="AV22" s="232">
        <v>342.2</v>
      </c>
      <c r="AW22" s="232">
        <v>351.2</v>
      </c>
      <c r="AX22" s="232">
        <v>344.3</v>
      </c>
      <c r="AY22" s="232">
        <v>377.6</v>
      </c>
      <c r="AZ22" s="232">
        <v>405.8</v>
      </c>
      <c r="BA22" s="232">
        <v>467.27300000000002</v>
      </c>
      <c r="BB22" s="305">
        <v>453.38650000000001</v>
      </c>
      <c r="BC22" s="305">
        <v>441.99</v>
      </c>
      <c r="BD22" s="305">
        <v>429.46429999999998</v>
      </c>
      <c r="BE22" s="305">
        <v>418.30399999999997</v>
      </c>
      <c r="BF22" s="305">
        <v>401.30160000000001</v>
      </c>
      <c r="BG22" s="305">
        <v>389.58109999999999</v>
      </c>
      <c r="BH22" s="305">
        <v>389.56509999999997</v>
      </c>
      <c r="BI22" s="305">
        <v>382.80900000000003</v>
      </c>
      <c r="BJ22" s="305">
        <v>386.37819999999999</v>
      </c>
      <c r="BK22" s="305">
        <v>384.13339999999999</v>
      </c>
      <c r="BL22" s="305">
        <v>376.87740000000002</v>
      </c>
      <c r="BM22" s="305">
        <v>369.03089999999997</v>
      </c>
      <c r="BN22" s="305">
        <v>359.59249999999997</v>
      </c>
      <c r="BO22" s="305">
        <v>351.70979999999997</v>
      </c>
      <c r="BP22" s="305">
        <v>346.37490000000003</v>
      </c>
      <c r="BQ22" s="305">
        <v>340.09160000000003</v>
      </c>
      <c r="BR22" s="305">
        <v>337.22</v>
      </c>
      <c r="BS22" s="305">
        <v>334.7371</v>
      </c>
      <c r="BT22" s="305">
        <v>338.03070000000002</v>
      </c>
      <c r="BU22" s="305">
        <v>342.34690000000001</v>
      </c>
      <c r="BV22" s="305">
        <v>342.69529999999997</v>
      </c>
    </row>
    <row r="23" spans="1:74" ht="11.15" customHeight="1" x14ac:dyDescent="0.25">
      <c r="A23" s="49"/>
      <c r="B23" s="54" t="s">
        <v>130</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372"/>
      <c r="BC23" s="372"/>
      <c r="BD23" s="372"/>
      <c r="BE23" s="372"/>
      <c r="BF23" s="372"/>
      <c r="BG23" s="372"/>
      <c r="BH23" s="372"/>
      <c r="BI23" s="372"/>
      <c r="BJ23" s="372"/>
      <c r="BK23" s="701"/>
      <c r="BL23" s="372"/>
      <c r="BM23" s="372"/>
      <c r="BN23" s="372"/>
      <c r="BO23" s="372"/>
      <c r="BP23" s="372"/>
      <c r="BQ23" s="372"/>
      <c r="BR23" s="372"/>
      <c r="BS23" s="372"/>
      <c r="BT23" s="372"/>
      <c r="BU23" s="372"/>
      <c r="BV23" s="372"/>
    </row>
    <row r="24" spans="1:74" ht="11.15" customHeight="1" x14ac:dyDescent="0.25">
      <c r="A24" s="52" t="s">
        <v>731</v>
      </c>
      <c r="B24" s="150" t="s">
        <v>129</v>
      </c>
      <c r="C24" s="210">
        <v>3.8302200000000002</v>
      </c>
      <c r="D24" s="210">
        <v>2.7714599999999998</v>
      </c>
      <c r="E24" s="210">
        <v>2.795334</v>
      </c>
      <c r="F24" s="210">
        <v>2.9022480000000002</v>
      </c>
      <c r="G24" s="210">
        <v>2.9064000000000001</v>
      </c>
      <c r="H24" s="210">
        <v>3.0797460000000001</v>
      </c>
      <c r="I24" s="210">
        <v>2.9406539999999999</v>
      </c>
      <c r="J24" s="210">
        <v>3.073518</v>
      </c>
      <c r="K24" s="210">
        <v>3.1088100000000001</v>
      </c>
      <c r="L24" s="210">
        <v>3.4004880000000002</v>
      </c>
      <c r="M24" s="210">
        <v>4.2464579999999996</v>
      </c>
      <c r="N24" s="210">
        <v>4.1945579999999998</v>
      </c>
      <c r="O24" s="210">
        <v>3.2333599999999998</v>
      </c>
      <c r="P24" s="210">
        <v>2.7986399999999998</v>
      </c>
      <c r="Q24" s="210">
        <v>3.0659200000000002</v>
      </c>
      <c r="R24" s="210">
        <v>2.7528800000000002</v>
      </c>
      <c r="S24" s="210">
        <v>2.7435200000000002</v>
      </c>
      <c r="T24" s="210">
        <v>2.4949599999999998</v>
      </c>
      <c r="U24" s="210">
        <v>2.4606400000000002</v>
      </c>
      <c r="V24" s="210">
        <v>2.3098399999999999</v>
      </c>
      <c r="W24" s="210">
        <v>2.6613600000000002</v>
      </c>
      <c r="X24" s="210">
        <v>2.4242400000000002</v>
      </c>
      <c r="Y24" s="210">
        <v>2.7591199999999998</v>
      </c>
      <c r="Z24" s="210">
        <v>2.30776</v>
      </c>
      <c r="AA24" s="210">
        <v>2.0987800000000001</v>
      </c>
      <c r="AB24" s="210">
        <v>1.9844900000000001</v>
      </c>
      <c r="AC24" s="210">
        <v>1.85981</v>
      </c>
      <c r="AD24" s="210">
        <v>1.80786</v>
      </c>
      <c r="AE24" s="210">
        <v>1.8161719999999999</v>
      </c>
      <c r="AF24" s="210">
        <v>1.694609</v>
      </c>
      <c r="AG24" s="210">
        <v>1.8359129999999999</v>
      </c>
      <c r="AH24" s="210">
        <v>2.3896999999999999</v>
      </c>
      <c r="AI24" s="210">
        <v>1.996958</v>
      </c>
      <c r="AJ24" s="210">
        <v>2.4832100000000001</v>
      </c>
      <c r="AK24" s="210">
        <v>2.7117900000000001</v>
      </c>
      <c r="AL24" s="210">
        <v>2.6910099999999999</v>
      </c>
      <c r="AM24" s="210">
        <v>2.81569</v>
      </c>
      <c r="AN24" s="210">
        <v>5.5586500000000001</v>
      </c>
      <c r="AO24" s="210">
        <v>2.7221799999999998</v>
      </c>
      <c r="AP24" s="210">
        <v>2.7668569999999999</v>
      </c>
      <c r="AQ24" s="210">
        <v>3.0234899999999998</v>
      </c>
      <c r="AR24" s="210">
        <v>3.38714</v>
      </c>
      <c r="AS24" s="210">
        <v>3.98976</v>
      </c>
      <c r="AT24" s="210">
        <v>4.2287299999999997</v>
      </c>
      <c r="AU24" s="210">
        <v>5.3612399999999996</v>
      </c>
      <c r="AV24" s="210">
        <v>5.7248900000000003</v>
      </c>
      <c r="AW24" s="210">
        <v>5.24695</v>
      </c>
      <c r="AX24" s="210">
        <v>3.9066399999999999</v>
      </c>
      <c r="AY24" s="210">
        <v>4.5508199999999999</v>
      </c>
      <c r="AZ24" s="210">
        <v>4.8729100000000001</v>
      </c>
      <c r="BA24" s="210">
        <v>5.0911</v>
      </c>
      <c r="BB24" s="299">
        <v>6.1820500000000003</v>
      </c>
      <c r="BC24" s="299">
        <v>5.7248900000000003</v>
      </c>
      <c r="BD24" s="299">
        <v>5.7976200000000002</v>
      </c>
      <c r="BE24" s="299">
        <v>5.8703500000000002</v>
      </c>
      <c r="BF24" s="299">
        <v>5.7352800000000004</v>
      </c>
      <c r="BG24" s="299">
        <v>5.54826</v>
      </c>
      <c r="BH24" s="299">
        <v>5.4131900000000002</v>
      </c>
      <c r="BI24" s="299">
        <v>5.2157799999999996</v>
      </c>
      <c r="BJ24" s="299">
        <v>5.1430499999999997</v>
      </c>
      <c r="BK24" s="299">
        <v>5.1326599999999996</v>
      </c>
      <c r="BL24" s="299">
        <v>4.9040800000000004</v>
      </c>
      <c r="BM24" s="299">
        <v>4.6755000000000004</v>
      </c>
      <c r="BN24" s="299">
        <v>3.8131300000000001</v>
      </c>
      <c r="BO24" s="299">
        <v>3.7507899999999998</v>
      </c>
      <c r="BP24" s="299">
        <v>3.8131300000000001</v>
      </c>
      <c r="BQ24" s="299">
        <v>3.9585900000000001</v>
      </c>
      <c r="BR24" s="299">
        <v>3.9585900000000001</v>
      </c>
      <c r="BS24" s="299">
        <v>3.8858600000000001</v>
      </c>
      <c r="BT24" s="299">
        <v>3.91703</v>
      </c>
      <c r="BU24" s="299">
        <v>4.0624900000000004</v>
      </c>
      <c r="BV24" s="299">
        <v>4.1352200000000003</v>
      </c>
    </row>
    <row r="25" spans="1:74" ht="11.15" customHeight="1" x14ac:dyDescent="0.25">
      <c r="A25" s="52" t="s">
        <v>131</v>
      </c>
      <c r="B25" s="150" t="s">
        <v>124</v>
      </c>
      <c r="C25" s="210">
        <v>3.69</v>
      </c>
      <c r="D25" s="210">
        <v>2.67</v>
      </c>
      <c r="E25" s="210">
        <v>2.6930000000000001</v>
      </c>
      <c r="F25" s="210">
        <v>2.7959999999999998</v>
      </c>
      <c r="G25" s="210">
        <v>2.8</v>
      </c>
      <c r="H25" s="210">
        <v>2.9670000000000001</v>
      </c>
      <c r="I25" s="210">
        <v>2.8330000000000002</v>
      </c>
      <c r="J25" s="210">
        <v>2.9609999999999999</v>
      </c>
      <c r="K25" s="210">
        <v>2.9950000000000001</v>
      </c>
      <c r="L25" s="210">
        <v>3.2759999999999998</v>
      </c>
      <c r="M25" s="210">
        <v>4.0910000000000002</v>
      </c>
      <c r="N25" s="210">
        <v>4.0410000000000004</v>
      </c>
      <c r="O25" s="210">
        <v>3.109</v>
      </c>
      <c r="P25" s="210">
        <v>2.6909999999999998</v>
      </c>
      <c r="Q25" s="210">
        <v>2.948</v>
      </c>
      <c r="R25" s="210">
        <v>2.6469999999999998</v>
      </c>
      <c r="S25" s="210">
        <v>2.6379999999999999</v>
      </c>
      <c r="T25" s="210">
        <v>2.399</v>
      </c>
      <c r="U25" s="210">
        <v>2.3660000000000001</v>
      </c>
      <c r="V25" s="210">
        <v>2.2210000000000001</v>
      </c>
      <c r="W25" s="210">
        <v>2.5590000000000002</v>
      </c>
      <c r="X25" s="210">
        <v>2.331</v>
      </c>
      <c r="Y25" s="210">
        <v>2.653</v>
      </c>
      <c r="Z25" s="210">
        <v>2.2189999999999999</v>
      </c>
      <c r="AA25" s="210">
        <v>2.02</v>
      </c>
      <c r="AB25" s="210">
        <v>1.91</v>
      </c>
      <c r="AC25" s="210">
        <v>1.79</v>
      </c>
      <c r="AD25" s="210">
        <v>1.74</v>
      </c>
      <c r="AE25" s="210">
        <v>1.748</v>
      </c>
      <c r="AF25" s="210">
        <v>1.631</v>
      </c>
      <c r="AG25" s="210">
        <v>1.7669999999999999</v>
      </c>
      <c r="AH25" s="210">
        <v>2.2999999999999998</v>
      </c>
      <c r="AI25" s="210">
        <v>1.9219999999999999</v>
      </c>
      <c r="AJ25" s="210">
        <v>2.39</v>
      </c>
      <c r="AK25" s="210">
        <v>2.61</v>
      </c>
      <c r="AL25" s="210">
        <v>2.59</v>
      </c>
      <c r="AM25" s="210">
        <v>2.71</v>
      </c>
      <c r="AN25" s="210">
        <v>5.35</v>
      </c>
      <c r="AO25" s="210">
        <v>2.62</v>
      </c>
      <c r="AP25" s="210">
        <v>2.6629999999999998</v>
      </c>
      <c r="AQ25" s="210">
        <v>2.91</v>
      </c>
      <c r="AR25" s="210">
        <v>3.26</v>
      </c>
      <c r="AS25" s="210">
        <v>3.84</v>
      </c>
      <c r="AT25" s="210">
        <v>4.07</v>
      </c>
      <c r="AU25" s="210">
        <v>5.16</v>
      </c>
      <c r="AV25" s="210">
        <v>5.51</v>
      </c>
      <c r="AW25" s="210">
        <v>5.05</v>
      </c>
      <c r="AX25" s="210">
        <v>3.76</v>
      </c>
      <c r="AY25" s="210">
        <v>4.38</v>
      </c>
      <c r="AZ25" s="210">
        <v>4.6900000000000004</v>
      </c>
      <c r="BA25" s="210">
        <v>4.9000000000000004</v>
      </c>
      <c r="BB25" s="299">
        <v>5.95</v>
      </c>
      <c r="BC25" s="299">
        <v>5.51</v>
      </c>
      <c r="BD25" s="299">
        <v>5.58</v>
      </c>
      <c r="BE25" s="299">
        <v>5.65</v>
      </c>
      <c r="BF25" s="299">
        <v>5.52</v>
      </c>
      <c r="BG25" s="299">
        <v>5.34</v>
      </c>
      <c r="BH25" s="299">
        <v>5.21</v>
      </c>
      <c r="BI25" s="299">
        <v>5.0199999999999996</v>
      </c>
      <c r="BJ25" s="299">
        <v>4.95</v>
      </c>
      <c r="BK25" s="299">
        <v>4.9400000000000004</v>
      </c>
      <c r="BL25" s="299">
        <v>4.72</v>
      </c>
      <c r="BM25" s="299">
        <v>4.5</v>
      </c>
      <c r="BN25" s="299">
        <v>3.67</v>
      </c>
      <c r="BO25" s="299">
        <v>3.61</v>
      </c>
      <c r="BP25" s="299">
        <v>3.67</v>
      </c>
      <c r="BQ25" s="299">
        <v>3.81</v>
      </c>
      <c r="BR25" s="299">
        <v>3.81</v>
      </c>
      <c r="BS25" s="299">
        <v>3.74</v>
      </c>
      <c r="BT25" s="299">
        <v>3.77</v>
      </c>
      <c r="BU25" s="299">
        <v>3.91</v>
      </c>
      <c r="BV25" s="299">
        <v>3.98</v>
      </c>
    </row>
    <row r="26" spans="1:74" ht="11.15" customHeight="1" x14ac:dyDescent="0.25">
      <c r="A26" s="52"/>
      <c r="B26" s="53" t="s">
        <v>1005</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302"/>
      <c r="BC26" s="302"/>
      <c r="BD26" s="302"/>
      <c r="BE26" s="302"/>
      <c r="BF26" s="302"/>
      <c r="BG26" s="302"/>
      <c r="BH26" s="302"/>
      <c r="BI26" s="302"/>
      <c r="BJ26" s="302"/>
      <c r="BK26" s="302"/>
      <c r="BL26" s="302"/>
      <c r="BM26" s="302"/>
      <c r="BN26" s="302"/>
      <c r="BO26" s="302"/>
      <c r="BP26" s="302"/>
      <c r="BQ26" s="302"/>
      <c r="BR26" s="302"/>
      <c r="BS26" s="302"/>
      <c r="BT26" s="302"/>
      <c r="BU26" s="302"/>
      <c r="BV26" s="302"/>
    </row>
    <row r="27" spans="1:74" ht="11.15" customHeight="1" x14ac:dyDescent="0.25">
      <c r="A27" s="52" t="s">
        <v>674</v>
      </c>
      <c r="B27" s="150" t="s">
        <v>386</v>
      </c>
      <c r="C27" s="210">
        <v>4.46</v>
      </c>
      <c r="D27" s="210">
        <v>4.8499999999999996</v>
      </c>
      <c r="E27" s="210">
        <v>4</v>
      </c>
      <c r="F27" s="210">
        <v>3.89</v>
      </c>
      <c r="G27" s="210">
        <v>3.8</v>
      </c>
      <c r="H27" s="210">
        <v>3.77</v>
      </c>
      <c r="I27" s="210">
        <v>3.75</v>
      </c>
      <c r="J27" s="210">
        <v>3.67</v>
      </c>
      <c r="K27" s="210">
        <v>3.75</v>
      </c>
      <c r="L27" s="210">
        <v>4.03</v>
      </c>
      <c r="M27" s="210">
        <v>4.51</v>
      </c>
      <c r="N27" s="210">
        <v>5.47</v>
      </c>
      <c r="O27" s="210">
        <v>5.0199999999999996</v>
      </c>
      <c r="P27" s="210">
        <v>4.62</v>
      </c>
      <c r="Q27" s="210">
        <v>4.3099999999999996</v>
      </c>
      <c r="R27" s="210">
        <v>3.99</v>
      </c>
      <c r="S27" s="210">
        <v>3.64</v>
      </c>
      <c r="T27" s="210">
        <v>3.55</v>
      </c>
      <c r="U27" s="210">
        <v>3.33</v>
      </c>
      <c r="V27" s="210">
        <v>3.18</v>
      </c>
      <c r="W27" s="210">
        <v>3.35</v>
      </c>
      <c r="X27" s="210">
        <v>3.43</v>
      </c>
      <c r="Y27" s="210">
        <v>3.86</v>
      </c>
      <c r="Z27" s="210">
        <v>3.84</v>
      </c>
      <c r="AA27" s="210">
        <v>3.7</v>
      </c>
      <c r="AB27" s="210">
        <v>3.58</v>
      </c>
      <c r="AC27" s="210">
        <v>3.38</v>
      </c>
      <c r="AD27" s="210">
        <v>2.99</v>
      </c>
      <c r="AE27" s="210">
        <v>2.9</v>
      </c>
      <c r="AF27" s="210">
        <v>2.71</v>
      </c>
      <c r="AG27" s="210">
        <v>2.57</v>
      </c>
      <c r="AH27" s="210">
        <v>2.84</v>
      </c>
      <c r="AI27" s="210">
        <v>3.29</v>
      </c>
      <c r="AJ27" s="210">
        <v>3.28</v>
      </c>
      <c r="AK27" s="210">
        <v>3.98</v>
      </c>
      <c r="AL27" s="210">
        <v>4.0999999999999996</v>
      </c>
      <c r="AM27" s="210">
        <v>4.07</v>
      </c>
      <c r="AN27" s="210">
        <v>9.33</v>
      </c>
      <c r="AO27" s="210">
        <v>4.41</v>
      </c>
      <c r="AP27" s="210">
        <v>4</v>
      </c>
      <c r="AQ27" s="210">
        <v>4.12</v>
      </c>
      <c r="AR27" s="210">
        <v>4.1500000000000004</v>
      </c>
      <c r="AS27" s="210">
        <v>4.75</v>
      </c>
      <c r="AT27" s="210">
        <v>5.01</v>
      </c>
      <c r="AU27" s="210">
        <v>5.57</v>
      </c>
      <c r="AV27" s="210">
        <v>6.83</v>
      </c>
      <c r="AW27" s="210">
        <v>7.03</v>
      </c>
      <c r="AX27" s="210">
        <v>6.74</v>
      </c>
      <c r="AY27" s="210">
        <v>6.64</v>
      </c>
      <c r="AZ27" s="210">
        <v>6.2745119999999996</v>
      </c>
      <c r="BA27" s="210">
        <v>6.2459699999999998</v>
      </c>
      <c r="BB27" s="299">
        <v>6.5524909999999998</v>
      </c>
      <c r="BC27" s="299">
        <v>6.8670499999999999</v>
      </c>
      <c r="BD27" s="299">
        <v>6.5491149999999996</v>
      </c>
      <c r="BE27" s="299">
        <v>6.6987259999999997</v>
      </c>
      <c r="BF27" s="299">
        <v>6.6832549999999999</v>
      </c>
      <c r="BG27" s="299">
        <v>6.5313489999999996</v>
      </c>
      <c r="BH27" s="299">
        <v>6.4988679999999999</v>
      </c>
      <c r="BI27" s="299">
        <v>6.5605120000000001</v>
      </c>
      <c r="BJ27" s="299">
        <v>6.798508</v>
      </c>
      <c r="BK27" s="299">
        <v>6.7431510000000001</v>
      </c>
      <c r="BL27" s="299">
        <v>6.6297379999999997</v>
      </c>
      <c r="BM27" s="299">
        <v>6.1611609999999999</v>
      </c>
      <c r="BN27" s="299">
        <v>5.554011</v>
      </c>
      <c r="BO27" s="299">
        <v>4.913081</v>
      </c>
      <c r="BP27" s="299">
        <v>4.7730459999999999</v>
      </c>
      <c r="BQ27" s="299">
        <v>4.8475679999999999</v>
      </c>
      <c r="BR27" s="299">
        <v>4.8841809999999999</v>
      </c>
      <c r="BS27" s="299">
        <v>4.7863740000000004</v>
      </c>
      <c r="BT27" s="299">
        <v>4.8693749999999998</v>
      </c>
      <c r="BU27" s="299">
        <v>5.1181229999999998</v>
      </c>
      <c r="BV27" s="299">
        <v>5.6163220000000003</v>
      </c>
    </row>
    <row r="28" spans="1:74" ht="11.15" customHeight="1" x14ac:dyDescent="0.25">
      <c r="A28" s="52" t="s">
        <v>664</v>
      </c>
      <c r="B28" s="150" t="s">
        <v>387</v>
      </c>
      <c r="C28" s="210">
        <v>7.4</v>
      </c>
      <c r="D28" s="210">
        <v>7.74</v>
      </c>
      <c r="E28" s="210">
        <v>7.71</v>
      </c>
      <c r="F28" s="210">
        <v>7.65</v>
      </c>
      <c r="G28" s="210">
        <v>8.34</v>
      </c>
      <c r="H28" s="210">
        <v>8.58</v>
      </c>
      <c r="I28" s="210">
        <v>8.84</v>
      </c>
      <c r="J28" s="210">
        <v>8.69</v>
      </c>
      <c r="K28" s="210">
        <v>8.57</v>
      </c>
      <c r="L28" s="210">
        <v>7.69</v>
      </c>
      <c r="M28" s="210">
        <v>7.34</v>
      </c>
      <c r="N28" s="210">
        <v>7.7</v>
      </c>
      <c r="O28" s="210">
        <v>7.67</v>
      </c>
      <c r="P28" s="210">
        <v>7.54</v>
      </c>
      <c r="Q28" s="210">
        <v>7.4</v>
      </c>
      <c r="R28" s="210">
        <v>7.72</v>
      </c>
      <c r="S28" s="210">
        <v>8.06</v>
      </c>
      <c r="T28" s="210">
        <v>8.2899999999999991</v>
      </c>
      <c r="U28" s="210">
        <v>8.4700000000000006</v>
      </c>
      <c r="V28" s="210">
        <v>8.41</v>
      </c>
      <c r="W28" s="210">
        <v>8.34</v>
      </c>
      <c r="X28" s="210">
        <v>7.63</v>
      </c>
      <c r="Y28" s="210">
        <v>6.98</v>
      </c>
      <c r="Z28" s="210">
        <v>7.19</v>
      </c>
      <c r="AA28" s="210">
        <v>7.24</v>
      </c>
      <c r="AB28" s="210">
        <v>7.03</v>
      </c>
      <c r="AC28" s="210">
        <v>7.29</v>
      </c>
      <c r="AD28" s="210">
        <v>7.24</v>
      </c>
      <c r="AE28" s="210">
        <v>7.73</v>
      </c>
      <c r="AF28" s="210">
        <v>8.24</v>
      </c>
      <c r="AG28" s="210">
        <v>8.49</v>
      </c>
      <c r="AH28" s="210">
        <v>8.48</v>
      </c>
      <c r="AI28" s="210">
        <v>8.4499999999999993</v>
      </c>
      <c r="AJ28" s="210">
        <v>7.59</v>
      </c>
      <c r="AK28" s="210">
        <v>7.64</v>
      </c>
      <c r="AL28" s="210">
        <v>7.39</v>
      </c>
      <c r="AM28" s="210">
        <v>7.41</v>
      </c>
      <c r="AN28" s="210">
        <v>7.35</v>
      </c>
      <c r="AO28" s="210">
        <v>7.99</v>
      </c>
      <c r="AP28" s="210">
        <v>8.4</v>
      </c>
      <c r="AQ28" s="210">
        <v>8.9600000000000009</v>
      </c>
      <c r="AR28" s="210">
        <v>9.57</v>
      </c>
      <c r="AS28" s="210">
        <v>9.89</v>
      </c>
      <c r="AT28" s="210">
        <v>10.19</v>
      </c>
      <c r="AU28" s="210">
        <v>10.27</v>
      </c>
      <c r="AV28" s="210">
        <v>10.45</v>
      </c>
      <c r="AW28" s="210">
        <v>10.1</v>
      </c>
      <c r="AX28" s="210">
        <v>10.34</v>
      </c>
      <c r="AY28" s="210">
        <v>9.76</v>
      </c>
      <c r="AZ28" s="210">
        <v>9.6755370000000003</v>
      </c>
      <c r="BA28" s="210">
        <v>9.8025369999999992</v>
      </c>
      <c r="BB28" s="299">
        <v>9.9359470000000005</v>
      </c>
      <c r="BC28" s="299">
        <v>10.508789999999999</v>
      </c>
      <c r="BD28" s="299">
        <v>11.000389999999999</v>
      </c>
      <c r="BE28" s="299">
        <v>11.141859999999999</v>
      </c>
      <c r="BF28" s="299">
        <v>11.18186</v>
      </c>
      <c r="BG28" s="299">
        <v>10.9933</v>
      </c>
      <c r="BH28" s="299">
        <v>10.435460000000001</v>
      </c>
      <c r="BI28" s="299">
        <v>10.1023</v>
      </c>
      <c r="BJ28" s="299">
        <v>9.9360549999999996</v>
      </c>
      <c r="BK28" s="299">
        <v>9.7601800000000001</v>
      </c>
      <c r="BL28" s="299">
        <v>9.6895199999999999</v>
      </c>
      <c r="BM28" s="299">
        <v>9.7236250000000002</v>
      </c>
      <c r="BN28" s="299">
        <v>9.6996739999999999</v>
      </c>
      <c r="BO28" s="299">
        <v>9.7772670000000002</v>
      </c>
      <c r="BP28" s="299">
        <v>9.9239800000000002</v>
      </c>
      <c r="BQ28" s="299">
        <v>9.8693229999999996</v>
      </c>
      <c r="BR28" s="299">
        <v>9.7717620000000007</v>
      </c>
      <c r="BS28" s="299">
        <v>9.5009809999999995</v>
      </c>
      <c r="BT28" s="299">
        <v>8.9174070000000007</v>
      </c>
      <c r="BU28" s="299">
        <v>8.6167010000000008</v>
      </c>
      <c r="BV28" s="299">
        <v>8.5418339999999997</v>
      </c>
    </row>
    <row r="29" spans="1:74" ht="11.15" customHeight="1" x14ac:dyDescent="0.25">
      <c r="A29" s="52" t="s">
        <v>526</v>
      </c>
      <c r="B29" s="150" t="s">
        <v>388</v>
      </c>
      <c r="C29" s="210">
        <v>8.9</v>
      </c>
      <c r="D29" s="210">
        <v>9.6300000000000008</v>
      </c>
      <c r="E29" s="210">
        <v>9.76</v>
      </c>
      <c r="F29" s="210">
        <v>10.050000000000001</v>
      </c>
      <c r="G29" s="210">
        <v>13.52</v>
      </c>
      <c r="H29" s="210">
        <v>16.47</v>
      </c>
      <c r="I29" s="210">
        <v>17.850000000000001</v>
      </c>
      <c r="J29" s="210">
        <v>18.559999999999999</v>
      </c>
      <c r="K29" s="210">
        <v>17.23</v>
      </c>
      <c r="L29" s="210">
        <v>12.22</v>
      </c>
      <c r="M29" s="210">
        <v>9.42</v>
      </c>
      <c r="N29" s="210">
        <v>9.6199999999999992</v>
      </c>
      <c r="O29" s="210">
        <v>9.36</v>
      </c>
      <c r="P29" s="210">
        <v>9.4</v>
      </c>
      <c r="Q29" s="210">
        <v>9.42</v>
      </c>
      <c r="R29" s="210">
        <v>10.85</v>
      </c>
      <c r="S29" s="210">
        <v>12.76</v>
      </c>
      <c r="T29" s="210">
        <v>15.6</v>
      </c>
      <c r="U29" s="210">
        <v>17.739999999999998</v>
      </c>
      <c r="V29" s="210">
        <v>18.37</v>
      </c>
      <c r="W29" s="210">
        <v>17.61</v>
      </c>
      <c r="X29" s="210">
        <v>12.5</v>
      </c>
      <c r="Y29" s="210">
        <v>9.33</v>
      </c>
      <c r="Z29" s="210">
        <v>9.3000000000000007</v>
      </c>
      <c r="AA29" s="210">
        <v>9.43</v>
      </c>
      <c r="AB29" s="210">
        <v>9.19</v>
      </c>
      <c r="AC29" s="210">
        <v>9.8000000000000007</v>
      </c>
      <c r="AD29" s="210">
        <v>10.42</v>
      </c>
      <c r="AE29" s="210">
        <v>11.79</v>
      </c>
      <c r="AF29" s="210">
        <v>15.33</v>
      </c>
      <c r="AG29" s="210">
        <v>17.489999999999998</v>
      </c>
      <c r="AH29" s="210">
        <v>18.27</v>
      </c>
      <c r="AI29" s="210">
        <v>16.850000000000001</v>
      </c>
      <c r="AJ29" s="210">
        <v>12.26</v>
      </c>
      <c r="AK29" s="210">
        <v>10.99</v>
      </c>
      <c r="AL29" s="210">
        <v>9.75</v>
      </c>
      <c r="AM29" s="210">
        <v>9.68</v>
      </c>
      <c r="AN29" s="210">
        <v>9.31</v>
      </c>
      <c r="AO29" s="210">
        <v>10.51</v>
      </c>
      <c r="AP29" s="210">
        <v>12.25</v>
      </c>
      <c r="AQ29" s="210">
        <v>14.13</v>
      </c>
      <c r="AR29" s="210">
        <v>17.73</v>
      </c>
      <c r="AS29" s="210">
        <v>19.940000000000001</v>
      </c>
      <c r="AT29" s="210">
        <v>20.99</v>
      </c>
      <c r="AU29" s="210">
        <v>20.239999999999998</v>
      </c>
      <c r="AV29" s="210">
        <v>17.489999999999998</v>
      </c>
      <c r="AW29" s="210">
        <v>13.3</v>
      </c>
      <c r="AX29" s="210">
        <v>13.12</v>
      </c>
      <c r="AY29" s="210">
        <v>12.04</v>
      </c>
      <c r="AZ29" s="210">
        <v>11.83793</v>
      </c>
      <c r="BA29" s="210">
        <v>12.407579999999999</v>
      </c>
      <c r="BB29" s="299">
        <v>13.36908</v>
      </c>
      <c r="BC29" s="299">
        <v>15.713749999999999</v>
      </c>
      <c r="BD29" s="299">
        <v>18.332260000000002</v>
      </c>
      <c r="BE29" s="299">
        <v>19.825800000000001</v>
      </c>
      <c r="BF29" s="299">
        <v>20.507729999999999</v>
      </c>
      <c r="BG29" s="299">
        <v>19.47364</v>
      </c>
      <c r="BH29" s="299">
        <v>15.87931</v>
      </c>
      <c r="BI29" s="299">
        <v>13.120520000000001</v>
      </c>
      <c r="BJ29" s="299">
        <v>12.148350000000001</v>
      </c>
      <c r="BK29" s="299">
        <v>11.7767</v>
      </c>
      <c r="BL29" s="299">
        <v>11.75259</v>
      </c>
      <c r="BM29" s="299">
        <v>12.20143</v>
      </c>
      <c r="BN29" s="299">
        <v>13.021000000000001</v>
      </c>
      <c r="BO29" s="299">
        <v>14.87956</v>
      </c>
      <c r="BP29" s="299">
        <v>17.307279999999999</v>
      </c>
      <c r="BQ29" s="299">
        <v>18.627050000000001</v>
      </c>
      <c r="BR29" s="299">
        <v>19.209589999999999</v>
      </c>
      <c r="BS29" s="299">
        <v>18.132729999999999</v>
      </c>
      <c r="BT29" s="299">
        <v>14.512969999999999</v>
      </c>
      <c r="BU29" s="299">
        <v>11.739940000000001</v>
      </c>
      <c r="BV29" s="299">
        <v>10.816000000000001</v>
      </c>
    </row>
    <row r="30" spans="1:74" ht="11.15" customHeight="1" x14ac:dyDescent="0.25">
      <c r="A30" s="49"/>
      <c r="B30" s="54" t="s">
        <v>985</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372"/>
      <c r="BC30" s="372"/>
      <c r="BD30" s="372"/>
      <c r="BE30" s="372"/>
      <c r="BF30" s="372"/>
      <c r="BG30" s="372"/>
      <c r="BH30" s="372"/>
      <c r="BI30" s="372"/>
      <c r="BJ30" s="372"/>
      <c r="BK30" s="372"/>
      <c r="BL30" s="372"/>
      <c r="BM30" s="372"/>
      <c r="BN30" s="372"/>
      <c r="BO30" s="372"/>
      <c r="BP30" s="372"/>
      <c r="BQ30" s="372"/>
      <c r="BR30" s="372"/>
      <c r="BS30" s="372"/>
      <c r="BT30" s="372"/>
      <c r="BU30" s="372"/>
      <c r="BV30" s="372"/>
    </row>
    <row r="31" spans="1:74" ht="11.15" customHeight="1" x14ac:dyDescent="0.25">
      <c r="A31" s="49"/>
      <c r="B31" s="55" t="s">
        <v>106</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372"/>
      <c r="BC31" s="372"/>
      <c r="BD31" s="372"/>
      <c r="BE31" s="372"/>
      <c r="BF31" s="372"/>
      <c r="BG31" s="372"/>
      <c r="BH31" s="372"/>
      <c r="BI31" s="372"/>
      <c r="BJ31" s="372"/>
      <c r="BK31" s="372"/>
      <c r="BL31" s="372"/>
      <c r="BM31" s="372"/>
      <c r="BN31" s="372"/>
      <c r="BO31" s="372"/>
      <c r="BP31" s="372"/>
      <c r="BQ31" s="372"/>
      <c r="BR31" s="372"/>
      <c r="BS31" s="372"/>
      <c r="BT31" s="372"/>
      <c r="BU31" s="372"/>
      <c r="BV31" s="372"/>
    </row>
    <row r="32" spans="1:74" ht="11.15" customHeight="1" x14ac:dyDescent="0.25">
      <c r="A32" s="52" t="s">
        <v>523</v>
      </c>
      <c r="B32" s="150" t="s">
        <v>389</v>
      </c>
      <c r="C32" s="210">
        <v>2.06</v>
      </c>
      <c r="D32" s="210">
        <v>2.0699999999999998</v>
      </c>
      <c r="E32" s="210">
        <v>2.04</v>
      </c>
      <c r="F32" s="210">
        <v>2.0699999999999998</v>
      </c>
      <c r="G32" s="210">
        <v>2.04</v>
      </c>
      <c r="H32" s="210">
        <v>2.04</v>
      </c>
      <c r="I32" s="210">
        <v>2.0499999999999998</v>
      </c>
      <c r="J32" s="210">
        <v>2.06</v>
      </c>
      <c r="K32" s="210">
        <v>2.0499999999999998</v>
      </c>
      <c r="L32" s="210">
        <v>2.04</v>
      </c>
      <c r="M32" s="210">
        <v>2.06</v>
      </c>
      <c r="N32" s="210">
        <v>2.11</v>
      </c>
      <c r="O32" s="210">
        <v>2.1</v>
      </c>
      <c r="P32" s="210">
        <v>2.0699999999999998</v>
      </c>
      <c r="Q32" s="210">
        <v>2.08</v>
      </c>
      <c r="R32" s="210">
        <v>2.0699999999999998</v>
      </c>
      <c r="S32" s="210">
        <v>2.0499999999999998</v>
      </c>
      <c r="T32" s="210">
        <v>2.0299999999999998</v>
      </c>
      <c r="U32" s="210">
        <v>2.02</v>
      </c>
      <c r="V32" s="210">
        <v>2</v>
      </c>
      <c r="W32" s="210">
        <v>1.96</v>
      </c>
      <c r="X32" s="210">
        <v>1.96</v>
      </c>
      <c r="Y32" s="210">
        <v>1.96</v>
      </c>
      <c r="Z32" s="210">
        <v>1.91</v>
      </c>
      <c r="AA32" s="210">
        <v>1.94</v>
      </c>
      <c r="AB32" s="210">
        <v>1.9</v>
      </c>
      <c r="AC32" s="210">
        <v>1.93</v>
      </c>
      <c r="AD32" s="210">
        <v>1.92</v>
      </c>
      <c r="AE32" s="210">
        <v>1.89</v>
      </c>
      <c r="AF32" s="210">
        <v>1.9</v>
      </c>
      <c r="AG32" s="210">
        <v>1.91</v>
      </c>
      <c r="AH32" s="210">
        <v>1.94</v>
      </c>
      <c r="AI32" s="210">
        <v>1.94</v>
      </c>
      <c r="AJ32" s="210">
        <v>1.91</v>
      </c>
      <c r="AK32" s="210">
        <v>1.91</v>
      </c>
      <c r="AL32" s="210">
        <v>1.92</v>
      </c>
      <c r="AM32" s="210">
        <v>1.91</v>
      </c>
      <c r="AN32" s="210">
        <v>1.93</v>
      </c>
      <c r="AO32" s="210">
        <v>1.9</v>
      </c>
      <c r="AP32" s="210">
        <v>1.9</v>
      </c>
      <c r="AQ32" s="210">
        <v>1.9</v>
      </c>
      <c r="AR32" s="210">
        <v>1.96</v>
      </c>
      <c r="AS32" s="210">
        <v>2.0099999999999998</v>
      </c>
      <c r="AT32" s="210">
        <v>2.06</v>
      </c>
      <c r="AU32" s="210">
        <v>2.0099999999999998</v>
      </c>
      <c r="AV32" s="210">
        <v>2.0299999999999998</v>
      </c>
      <c r="AW32" s="210">
        <v>2.04</v>
      </c>
      <c r="AX32" s="210">
        <v>2.08</v>
      </c>
      <c r="AY32" s="210">
        <v>2.2078363601</v>
      </c>
      <c r="AZ32" s="210">
        <v>2.0133730000000001</v>
      </c>
      <c r="BA32" s="210">
        <v>1.8762460000000001</v>
      </c>
      <c r="BB32" s="299">
        <v>1.9222950000000001</v>
      </c>
      <c r="BC32" s="299">
        <v>1.8843080000000001</v>
      </c>
      <c r="BD32" s="299">
        <v>1.874274</v>
      </c>
      <c r="BE32" s="299">
        <v>1.7515050000000001</v>
      </c>
      <c r="BF32" s="299">
        <v>1.752243</v>
      </c>
      <c r="BG32" s="299">
        <v>1.789088</v>
      </c>
      <c r="BH32" s="299">
        <v>1.7475780000000001</v>
      </c>
      <c r="BI32" s="299">
        <v>1.7740199999999999</v>
      </c>
      <c r="BJ32" s="299">
        <v>1.782805</v>
      </c>
      <c r="BK32" s="299">
        <v>1.823054</v>
      </c>
      <c r="BL32" s="299">
        <v>1.814071</v>
      </c>
      <c r="BM32" s="299">
        <v>1.832811</v>
      </c>
      <c r="BN32" s="299">
        <v>1.8510770000000001</v>
      </c>
      <c r="BO32" s="299">
        <v>1.843191</v>
      </c>
      <c r="BP32" s="299">
        <v>1.8085260000000001</v>
      </c>
      <c r="BQ32" s="299">
        <v>1.814775</v>
      </c>
      <c r="BR32" s="299">
        <v>1.8219080000000001</v>
      </c>
      <c r="BS32" s="299">
        <v>1.810538</v>
      </c>
      <c r="BT32" s="299">
        <v>1.785101</v>
      </c>
      <c r="BU32" s="299">
        <v>1.786802</v>
      </c>
      <c r="BV32" s="299">
        <v>1.7905489999999999</v>
      </c>
    </row>
    <row r="33" spans="1:74" ht="11.15" customHeight="1" x14ac:dyDescent="0.25">
      <c r="A33" s="52" t="s">
        <v>525</v>
      </c>
      <c r="B33" s="150" t="s">
        <v>390</v>
      </c>
      <c r="C33" s="210">
        <v>5.0599999999999996</v>
      </c>
      <c r="D33" s="210">
        <v>3.61</v>
      </c>
      <c r="E33" s="210">
        <v>3.18</v>
      </c>
      <c r="F33" s="210">
        <v>3.14</v>
      </c>
      <c r="G33" s="210">
        <v>3.06</v>
      </c>
      <c r="H33" s="210">
        <v>3.13</v>
      </c>
      <c r="I33" s="210">
        <v>3.23</v>
      </c>
      <c r="J33" s="210">
        <v>3.28</v>
      </c>
      <c r="K33" s="210">
        <v>3.12</v>
      </c>
      <c r="L33" s="210">
        <v>3.43</v>
      </c>
      <c r="M33" s="210">
        <v>4.18</v>
      </c>
      <c r="N33" s="210">
        <v>4.72</v>
      </c>
      <c r="O33" s="210">
        <v>4</v>
      </c>
      <c r="P33" s="210">
        <v>3.63</v>
      </c>
      <c r="Q33" s="210">
        <v>3.46</v>
      </c>
      <c r="R33" s="210">
        <v>2.89</v>
      </c>
      <c r="S33" s="210">
        <v>2.77</v>
      </c>
      <c r="T33" s="210">
        <v>2.58</v>
      </c>
      <c r="U33" s="210">
        <v>2.54</v>
      </c>
      <c r="V33" s="210">
        <v>2.42</v>
      </c>
      <c r="W33" s="210">
        <v>2.59</v>
      </c>
      <c r="X33" s="210">
        <v>2.4900000000000002</v>
      </c>
      <c r="Y33" s="210">
        <v>2.96</v>
      </c>
      <c r="Z33" s="210">
        <v>2.91</v>
      </c>
      <c r="AA33" s="210">
        <v>2.62</v>
      </c>
      <c r="AB33" s="210">
        <v>2.4</v>
      </c>
      <c r="AC33" s="210">
        <v>2.14</v>
      </c>
      <c r="AD33" s="210">
        <v>2.1</v>
      </c>
      <c r="AE33" s="210">
        <v>2.17</v>
      </c>
      <c r="AF33" s="210">
        <v>2.0299999999999998</v>
      </c>
      <c r="AG33" s="210">
        <v>2.06</v>
      </c>
      <c r="AH33" s="210">
        <v>2.41</v>
      </c>
      <c r="AI33" s="210">
        <v>2.42</v>
      </c>
      <c r="AJ33" s="210">
        <v>2.5</v>
      </c>
      <c r="AK33" s="210">
        <v>3</v>
      </c>
      <c r="AL33" s="210">
        <v>3.17</v>
      </c>
      <c r="AM33" s="210">
        <v>3.19</v>
      </c>
      <c r="AN33" s="210">
        <v>15.52</v>
      </c>
      <c r="AO33" s="210">
        <v>3.26</v>
      </c>
      <c r="AP33" s="210">
        <v>3.01</v>
      </c>
      <c r="AQ33" s="210">
        <v>3.24</v>
      </c>
      <c r="AR33" s="210">
        <v>3.45</v>
      </c>
      <c r="AS33" s="210">
        <v>3.98</v>
      </c>
      <c r="AT33" s="210">
        <v>4.3</v>
      </c>
      <c r="AU33" s="210">
        <v>4.92</v>
      </c>
      <c r="AV33" s="210">
        <v>5.58</v>
      </c>
      <c r="AW33" s="210">
        <v>5.69</v>
      </c>
      <c r="AX33" s="210">
        <v>4.9800000000000004</v>
      </c>
      <c r="AY33" s="210">
        <v>5.8480282200999998</v>
      </c>
      <c r="AZ33" s="210">
        <v>5.509029</v>
      </c>
      <c r="BA33" s="210">
        <v>5.3305550000000004</v>
      </c>
      <c r="BB33" s="299">
        <v>6.25082</v>
      </c>
      <c r="BC33" s="299">
        <v>5.732145</v>
      </c>
      <c r="BD33" s="299">
        <v>5.6642890000000001</v>
      </c>
      <c r="BE33" s="299">
        <v>5.7371480000000004</v>
      </c>
      <c r="BF33" s="299">
        <v>5.6367190000000003</v>
      </c>
      <c r="BG33" s="299">
        <v>5.4796889999999996</v>
      </c>
      <c r="BH33" s="299">
        <v>5.3998689999999998</v>
      </c>
      <c r="BI33" s="299">
        <v>5.3116979999999998</v>
      </c>
      <c r="BJ33" s="299">
        <v>5.4465050000000002</v>
      </c>
      <c r="BK33" s="299">
        <v>5.5585170000000002</v>
      </c>
      <c r="BL33" s="299">
        <v>5.2752549999999996</v>
      </c>
      <c r="BM33" s="299">
        <v>4.8836810000000002</v>
      </c>
      <c r="BN33" s="299">
        <v>3.9200689999999998</v>
      </c>
      <c r="BO33" s="299">
        <v>3.7817639999999999</v>
      </c>
      <c r="BP33" s="299">
        <v>3.7061169999999999</v>
      </c>
      <c r="BQ33" s="299">
        <v>3.8600110000000001</v>
      </c>
      <c r="BR33" s="299">
        <v>3.8902890000000001</v>
      </c>
      <c r="BS33" s="299">
        <v>3.8314509999999999</v>
      </c>
      <c r="BT33" s="299">
        <v>3.9204629999999998</v>
      </c>
      <c r="BU33" s="299">
        <v>4.161511</v>
      </c>
      <c r="BV33" s="299">
        <v>4.4326220000000003</v>
      </c>
    </row>
    <row r="34" spans="1:74" ht="11.15" customHeight="1" x14ac:dyDescent="0.25">
      <c r="A34" s="52" t="s">
        <v>524</v>
      </c>
      <c r="B34" s="576" t="s">
        <v>986</v>
      </c>
      <c r="C34" s="210">
        <v>11.45</v>
      </c>
      <c r="D34" s="210">
        <v>11.46</v>
      </c>
      <c r="E34" s="210">
        <v>12.1</v>
      </c>
      <c r="F34" s="210">
        <v>12.2</v>
      </c>
      <c r="G34" s="210">
        <v>12.83</v>
      </c>
      <c r="H34" s="210">
        <v>13.81</v>
      </c>
      <c r="I34" s="210">
        <v>13.76</v>
      </c>
      <c r="J34" s="210">
        <v>14.38</v>
      </c>
      <c r="K34" s="210">
        <v>13.91</v>
      </c>
      <c r="L34" s="210">
        <v>14.52</v>
      </c>
      <c r="M34" s="210">
        <v>15.25</v>
      </c>
      <c r="N34" s="210">
        <v>13.56</v>
      </c>
      <c r="O34" s="210">
        <v>11.3</v>
      </c>
      <c r="P34" s="210">
        <v>12.28</v>
      </c>
      <c r="Q34" s="210">
        <v>13.68</v>
      </c>
      <c r="R34" s="210">
        <v>13.89</v>
      </c>
      <c r="S34" s="210">
        <v>13.47</v>
      </c>
      <c r="T34" s="210">
        <v>12.92</v>
      </c>
      <c r="U34" s="210">
        <v>12.93</v>
      </c>
      <c r="V34" s="210">
        <v>13.72</v>
      </c>
      <c r="W34" s="210">
        <v>11.53</v>
      </c>
      <c r="X34" s="210">
        <v>12.65</v>
      </c>
      <c r="Y34" s="210">
        <v>12.05</v>
      </c>
      <c r="Z34" s="210">
        <v>12.85</v>
      </c>
      <c r="AA34" s="210">
        <v>13.16</v>
      </c>
      <c r="AB34" s="210">
        <v>12.68</v>
      </c>
      <c r="AC34" s="210">
        <v>10.29</v>
      </c>
      <c r="AD34" s="210">
        <v>8.1999999999999993</v>
      </c>
      <c r="AE34" s="210">
        <v>5.7</v>
      </c>
      <c r="AF34" s="210">
        <v>6.26</v>
      </c>
      <c r="AG34" s="210">
        <v>7.38</v>
      </c>
      <c r="AH34" s="210">
        <v>9.67</v>
      </c>
      <c r="AI34" s="210">
        <v>9.56</v>
      </c>
      <c r="AJ34" s="210">
        <v>8.68</v>
      </c>
      <c r="AK34" s="210">
        <v>8.86</v>
      </c>
      <c r="AL34" s="210">
        <v>9.2100000000000009</v>
      </c>
      <c r="AM34" s="210">
        <v>10.33</v>
      </c>
      <c r="AN34" s="210">
        <v>11.37</v>
      </c>
      <c r="AO34" s="210">
        <v>12.41</v>
      </c>
      <c r="AP34" s="210">
        <v>12.81</v>
      </c>
      <c r="AQ34" s="210">
        <v>12.82</v>
      </c>
      <c r="AR34" s="210">
        <v>13.56</v>
      </c>
      <c r="AS34" s="210">
        <v>14.34</v>
      </c>
      <c r="AT34" s="210">
        <v>14.47</v>
      </c>
      <c r="AU34" s="210">
        <v>13.8</v>
      </c>
      <c r="AV34" s="210">
        <v>14.97</v>
      </c>
      <c r="AW34" s="210">
        <v>17.03</v>
      </c>
      <c r="AX34" s="210">
        <v>16.350000000000001</v>
      </c>
      <c r="AY34" s="210">
        <v>15.744738624</v>
      </c>
      <c r="AZ34" s="210">
        <v>15.830959999999999</v>
      </c>
      <c r="BA34" s="210">
        <v>18.127089999999999</v>
      </c>
      <c r="BB34" s="299">
        <v>20.944009999999999</v>
      </c>
      <c r="BC34" s="299">
        <v>20.631180000000001</v>
      </c>
      <c r="BD34" s="299">
        <v>20.91018</v>
      </c>
      <c r="BE34" s="299">
        <v>20.259830000000001</v>
      </c>
      <c r="BF34" s="299">
        <v>19.42709</v>
      </c>
      <c r="BG34" s="299">
        <v>18.809249999999999</v>
      </c>
      <c r="BH34" s="299">
        <v>18.427949999999999</v>
      </c>
      <c r="BI34" s="299">
        <v>18.0932</v>
      </c>
      <c r="BJ34" s="299">
        <v>18.29447</v>
      </c>
      <c r="BK34" s="299">
        <v>18.13693</v>
      </c>
      <c r="BL34" s="299">
        <v>17.620650000000001</v>
      </c>
      <c r="BM34" s="299">
        <v>17.668430000000001</v>
      </c>
      <c r="BN34" s="299">
        <v>18.104310000000002</v>
      </c>
      <c r="BO34" s="299">
        <v>17.526420000000002</v>
      </c>
      <c r="BP34" s="299">
        <v>17.722000000000001</v>
      </c>
      <c r="BQ34" s="299">
        <v>17.098870000000002</v>
      </c>
      <c r="BR34" s="299">
        <v>16.56541</v>
      </c>
      <c r="BS34" s="299">
        <v>16.171029999999998</v>
      </c>
      <c r="BT34" s="299">
        <v>15.958769999999999</v>
      </c>
      <c r="BU34" s="299">
        <v>15.79749</v>
      </c>
      <c r="BV34" s="299">
        <v>16.085560000000001</v>
      </c>
    </row>
    <row r="35" spans="1:74" ht="11.15" customHeight="1" x14ac:dyDescent="0.25">
      <c r="A35" s="52" t="s">
        <v>16</v>
      </c>
      <c r="B35" s="150" t="s">
        <v>397</v>
      </c>
      <c r="C35" s="210">
        <v>16.07</v>
      </c>
      <c r="D35" s="210">
        <v>15.19</v>
      </c>
      <c r="E35" s="210">
        <v>15.02</v>
      </c>
      <c r="F35" s="210">
        <v>16.190000000000001</v>
      </c>
      <c r="G35" s="210">
        <v>16.73</v>
      </c>
      <c r="H35" s="210">
        <v>16.59</v>
      </c>
      <c r="I35" s="210">
        <v>16.21</v>
      </c>
      <c r="J35" s="210">
        <v>16.93</v>
      </c>
      <c r="K35" s="210">
        <v>17.39</v>
      </c>
      <c r="L35" s="210">
        <v>17.760000000000002</v>
      </c>
      <c r="M35" s="210">
        <v>16.39</v>
      </c>
      <c r="N35" s="210">
        <v>14.54</v>
      </c>
      <c r="O35" s="210">
        <v>14.12</v>
      </c>
      <c r="P35" s="210">
        <v>15.19</v>
      </c>
      <c r="Q35" s="210">
        <v>15.7</v>
      </c>
      <c r="R35" s="210">
        <v>16.350000000000001</v>
      </c>
      <c r="S35" s="210">
        <v>16.190000000000001</v>
      </c>
      <c r="T35" s="210">
        <v>14.85</v>
      </c>
      <c r="U35" s="210">
        <v>15.1</v>
      </c>
      <c r="V35" s="210">
        <v>14.82</v>
      </c>
      <c r="W35" s="210">
        <v>15.04</v>
      </c>
      <c r="X35" s="210">
        <v>15.37</v>
      </c>
      <c r="Y35" s="210">
        <v>15.28</v>
      </c>
      <c r="Z35" s="210">
        <v>14.73</v>
      </c>
      <c r="AA35" s="210">
        <v>14.62</v>
      </c>
      <c r="AB35" s="210">
        <v>13.83</v>
      </c>
      <c r="AC35" s="210">
        <v>10.85</v>
      </c>
      <c r="AD35" s="210">
        <v>8.83</v>
      </c>
      <c r="AE35" s="210">
        <v>7.42</v>
      </c>
      <c r="AF35" s="210">
        <v>9.14</v>
      </c>
      <c r="AG35" s="210">
        <v>10.96</v>
      </c>
      <c r="AH35" s="210">
        <v>10.7</v>
      </c>
      <c r="AI35" s="210">
        <v>9.8699999999999992</v>
      </c>
      <c r="AJ35" s="210">
        <v>10.37</v>
      </c>
      <c r="AK35" s="210">
        <v>10.63</v>
      </c>
      <c r="AL35" s="210">
        <v>11.54</v>
      </c>
      <c r="AM35" s="210">
        <v>12.16</v>
      </c>
      <c r="AN35" s="210">
        <v>13.71</v>
      </c>
      <c r="AO35" s="210">
        <v>14.39</v>
      </c>
      <c r="AP35" s="210">
        <v>14.76</v>
      </c>
      <c r="AQ35" s="210">
        <v>15.09</v>
      </c>
      <c r="AR35" s="210">
        <v>15.73</v>
      </c>
      <c r="AS35" s="210">
        <v>16</v>
      </c>
      <c r="AT35" s="210">
        <v>16.03</v>
      </c>
      <c r="AU35" s="210">
        <v>16.61</v>
      </c>
      <c r="AV35" s="210">
        <v>18.28</v>
      </c>
      <c r="AW35" s="210">
        <v>18.14</v>
      </c>
      <c r="AX35" s="210">
        <v>17.71</v>
      </c>
      <c r="AY35" s="210">
        <v>19.942821383999998</v>
      </c>
      <c r="AZ35" s="210">
        <v>21.35445</v>
      </c>
      <c r="BA35" s="210">
        <v>26.8431</v>
      </c>
      <c r="BB35" s="299">
        <v>27.077449999999999</v>
      </c>
      <c r="BC35" s="299">
        <v>26.516829999999999</v>
      </c>
      <c r="BD35" s="299">
        <v>26.066179999999999</v>
      </c>
      <c r="BE35" s="299">
        <v>25.56155</v>
      </c>
      <c r="BF35" s="299">
        <v>24.305679999999999</v>
      </c>
      <c r="BG35" s="299">
        <v>23.298210000000001</v>
      </c>
      <c r="BH35" s="299">
        <v>22.9147</v>
      </c>
      <c r="BI35" s="299">
        <v>22.59806</v>
      </c>
      <c r="BJ35" s="299">
        <v>22.334710000000001</v>
      </c>
      <c r="BK35" s="299">
        <v>21.65541</v>
      </c>
      <c r="BL35" s="299">
        <v>21.333549999999999</v>
      </c>
      <c r="BM35" s="299">
        <v>21.21142</v>
      </c>
      <c r="BN35" s="299">
        <v>20.769659999999998</v>
      </c>
      <c r="BO35" s="299">
        <v>20.516639999999999</v>
      </c>
      <c r="BP35" s="299">
        <v>20.491099999999999</v>
      </c>
      <c r="BQ35" s="299">
        <v>20.429680000000001</v>
      </c>
      <c r="BR35" s="299">
        <v>20.121110000000002</v>
      </c>
      <c r="BS35" s="299">
        <v>19.774059999999999</v>
      </c>
      <c r="BT35" s="299">
        <v>19.882999999999999</v>
      </c>
      <c r="BU35" s="299">
        <v>20.083600000000001</v>
      </c>
      <c r="BV35" s="299">
        <v>19.59329</v>
      </c>
    </row>
    <row r="36" spans="1:74" ht="11.15" customHeight="1" x14ac:dyDescent="0.25">
      <c r="A36" s="52"/>
      <c r="B36" s="55" t="s">
        <v>1006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302"/>
      <c r="BC36" s="302"/>
      <c r="BD36" s="302"/>
      <c r="BE36" s="302"/>
      <c r="BF36" s="302"/>
      <c r="BG36" s="302"/>
      <c r="BH36" s="302"/>
      <c r="BI36" s="302"/>
      <c r="BJ36" s="302"/>
      <c r="BK36" s="302"/>
      <c r="BL36" s="302"/>
      <c r="BM36" s="302"/>
      <c r="BN36" s="302"/>
      <c r="BO36" s="302"/>
      <c r="BP36" s="302"/>
      <c r="BQ36" s="302"/>
      <c r="BR36" s="302"/>
      <c r="BS36" s="302"/>
      <c r="BT36" s="302"/>
      <c r="BU36" s="302"/>
      <c r="BV36" s="302"/>
    </row>
    <row r="37" spans="1:74" ht="11.15" customHeight="1" x14ac:dyDescent="0.25">
      <c r="A37" s="56" t="s">
        <v>4</v>
      </c>
      <c r="B37" s="151" t="s">
        <v>386</v>
      </c>
      <c r="C37" s="437">
        <v>6.94</v>
      </c>
      <c r="D37" s="437">
        <v>6.78</v>
      </c>
      <c r="E37" s="437">
        <v>6.63</v>
      </c>
      <c r="F37" s="437">
        <v>6.57</v>
      </c>
      <c r="G37" s="437">
        <v>6.79</v>
      </c>
      <c r="H37" s="437">
        <v>7.17</v>
      </c>
      <c r="I37" s="437">
        <v>7.32</v>
      </c>
      <c r="J37" s="437">
        <v>7.25</v>
      </c>
      <c r="K37" s="437">
        <v>7.05</v>
      </c>
      <c r="L37" s="437">
        <v>6.87</v>
      </c>
      <c r="M37" s="437">
        <v>6.85</v>
      </c>
      <c r="N37" s="437">
        <v>6.67</v>
      </c>
      <c r="O37" s="437">
        <v>6.58</v>
      </c>
      <c r="P37" s="437">
        <v>6.69</v>
      </c>
      <c r="Q37" s="437">
        <v>6.73</v>
      </c>
      <c r="R37" s="437">
        <v>6.51</v>
      </c>
      <c r="S37" s="437">
        <v>6.69</v>
      </c>
      <c r="T37" s="437">
        <v>6.87</v>
      </c>
      <c r="U37" s="437">
        <v>7.14</v>
      </c>
      <c r="V37" s="437">
        <v>7.4</v>
      </c>
      <c r="W37" s="437">
        <v>7.06</v>
      </c>
      <c r="X37" s="437">
        <v>6.84</v>
      </c>
      <c r="Y37" s="437">
        <v>6.72</v>
      </c>
      <c r="Z37" s="437">
        <v>6.38</v>
      </c>
      <c r="AA37" s="437">
        <v>6.37</v>
      </c>
      <c r="AB37" s="437">
        <v>6.44</v>
      </c>
      <c r="AC37" s="437">
        <v>6.39</v>
      </c>
      <c r="AD37" s="437">
        <v>6.39</v>
      </c>
      <c r="AE37" s="437">
        <v>6.54</v>
      </c>
      <c r="AF37" s="437">
        <v>6.94</v>
      </c>
      <c r="AG37" s="437">
        <v>7.16</v>
      </c>
      <c r="AH37" s="437">
        <v>7.07</v>
      </c>
      <c r="AI37" s="437">
        <v>7</v>
      </c>
      <c r="AJ37" s="437">
        <v>6.72</v>
      </c>
      <c r="AK37" s="437">
        <v>6.49</v>
      </c>
      <c r="AL37" s="437">
        <v>6.41</v>
      </c>
      <c r="AM37" s="437">
        <v>6.39</v>
      </c>
      <c r="AN37" s="437">
        <v>7.9</v>
      </c>
      <c r="AO37" s="437">
        <v>7.05</v>
      </c>
      <c r="AP37" s="437">
        <v>6.76</v>
      </c>
      <c r="AQ37" s="437">
        <v>6.71</v>
      </c>
      <c r="AR37" s="437">
        <v>7.28</v>
      </c>
      <c r="AS37" s="437">
        <v>7.52</v>
      </c>
      <c r="AT37" s="437">
        <v>7.64</v>
      </c>
      <c r="AU37" s="437">
        <v>7.69</v>
      </c>
      <c r="AV37" s="437">
        <v>7.53</v>
      </c>
      <c r="AW37" s="437">
        <v>7.46</v>
      </c>
      <c r="AX37" s="437">
        <v>7.16</v>
      </c>
      <c r="AY37" s="437">
        <v>7.3</v>
      </c>
      <c r="AZ37" s="437">
        <v>7.756532</v>
      </c>
      <c r="BA37" s="437">
        <v>7.5373089999999996</v>
      </c>
      <c r="BB37" s="438">
        <v>7.1639910000000002</v>
      </c>
      <c r="BC37" s="438">
        <v>7.0256400000000001</v>
      </c>
      <c r="BD37" s="438">
        <v>7.4401529999999996</v>
      </c>
      <c r="BE37" s="438">
        <v>7.6984880000000002</v>
      </c>
      <c r="BF37" s="438">
        <v>7.7787559999999996</v>
      </c>
      <c r="BG37" s="438">
        <v>7.7132050000000003</v>
      </c>
      <c r="BH37" s="438">
        <v>7.4434589999999998</v>
      </c>
      <c r="BI37" s="438">
        <v>7.3845859999999997</v>
      </c>
      <c r="BJ37" s="438">
        <v>7.2143009999999999</v>
      </c>
      <c r="BK37" s="438">
        <v>7.3072780000000002</v>
      </c>
      <c r="BL37" s="438">
        <v>7.7733650000000001</v>
      </c>
      <c r="BM37" s="438">
        <v>7.5189019999999998</v>
      </c>
      <c r="BN37" s="438">
        <v>7.0095349999999996</v>
      </c>
      <c r="BO37" s="438">
        <v>6.8848710000000004</v>
      </c>
      <c r="BP37" s="438">
        <v>7.3064559999999998</v>
      </c>
      <c r="BQ37" s="438">
        <v>7.5432259999999998</v>
      </c>
      <c r="BR37" s="438">
        <v>7.6205480000000003</v>
      </c>
      <c r="BS37" s="438">
        <v>7.548152</v>
      </c>
      <c r="BT37" s="438">
        <v>7.2972479999999997</v>
      </c>
      <c r="BU37" s="438">
        <v>7.2798290000000003</v>
      </c>
      <c r="BV37" s="438">
        <v>7.1244059999999996</v>
      </c>
    </row>
    <row r="38" spans="1:74" ht="11.15" customHeight="1" x14ac:dyDescent="0.25">
      <c r="A38" s="56" t="s">
        <v>5</v>
      </c>
      <c r="B38" s="151" t="s">
        <v>387</v>
      </c>
      <c r="C38" s="437">
        <v>10.49</v>
      </c>
      <c r="D38" s="437">
        <v>10.65</v>
      </c>
      <c r="E38" s="437">
        <v>10.51</v>
      </c>
      <c r="F38" s="437">
        <v>10.46</v>
      </c>
      <c r="G38" s="437">
        <v>10.51</v>
      </c>
      <c r="H38" s="437">
        <v>10.84</v>
      </c>
      <c r="I38" s="437">
        <v>11</v>
      </c>
      <c r="J38" s="437">
        <v>11.03</v>
      </c>
      <c r="K38" s="437">
        <v>10.72</v>
      </c>
      <c r="L38" s="437">
        <v>10.77</v>
      </c>
      <c r="M38" s="437">
        <v>10.54</v>
      </c>
      <c r="N38" s="437">
        <v>10.33</v>
      </c>
      <c r="O38" s="437">
        <v>10.3</v>
      </c>
      <c r="P38" s="437">
        <v>10.54</v>
      </c>
      <c r="Q38" s="437">
        <v>10.46</v>
      </c>
      <c r="R38" s="437">
        <v>10.52</v>
      </c>
      <c r="S38" s="437">
        <v>10.54</v>
      </c>
      <c r="T38" s="437">
        <v>10.9</v>
      </c>
      <c r="U38" s="437">
        <v>11.02</v>
      </c>
      <c r="V38" s="437">
        <v>11.02</v>
      </c>
      <c r="W38" s="437">
        <v>10.96</v>
      </c>
      <c r="X38" s="437">
        <v>10.74</v>
      </c>
      <c r="Y38" s="437">
        <v>10.57</v>
      </c>
      <c r="Z38" s="437">
        <v>10.32</v>
      </c>
      <c r="AA38" s="437">
        <v>10.18</v>
      </c>
      <c r="AB38" s="437">
        <v>10.3</v>
      </c>
      <c r="AC38" s="437">
        <v>10.34</v>
      </c>
      <c r="AD38" s="437">
        <v>10.37</v>
      </c>
      <c r="AE38" s="437">
        <v>10.4</v>
      </c>
      <c r="AF38" s="437">
        <v>10.89</v>
      </c>
      <c r="AG38" s="437">
        <v>10.84</v>
      </c>
      <c r="AH38" s="437">
        <v>10.9</v>
      </c>
      <c r="AI38" s="437">
        <v>11.02</v>
      </c>
      <c r="AJ38" s="437">
        <v>10.72</v>
      </c>
      <c r="AK38" s="437">
        <v>10.53</v>
      </c>
      <c r="AL38" s="437">
        <v>10.41</v>
      </c>
      <c r="AM38" s="437">
        <v>10.31</v>
      </c>
      <c r="AN38" s="437">
        <v>11.51</v>
      </c>
      <c r="AO38" s="437">
        <v>11.17</v>
      </c>
      <c r="AP38" s="437">
        <v>10.93</v>
      </c>
      <c r="AQ38" s="437">
        <v>10.9</v>
      </c>
      <c r="AR38" s="437">
        <v>11.34</v>
      </c>
      <c r="AS38" s="437">
        <v>11.51</v>
      </c>
      <c r="AT38" s="437">
        <v>11.56</v>
      </c>
      <c r="AU38" s="437">
        <v>11.7</v>
      </c>
      <c r="AV38" s="437">
        <v>11.56</v>
      </c>
      <c r="AW38" s="437">
        <v>11.34</v>
      </c>
      <c r="AX38" s="437">
        <v>11.2</v>
      </c>
      <c r="AY38" s="437">
        <v>11.36</v>
      </c>
      <c r="AZ38" s="437">
        <v>12.176539999999999</v>
      </c>
      <c r="BA38" s="437">
        <v>11.933339999999999</v>
      </c>
      <c r="BB38" s="438">
        <v>11.56246</v>
      </c>
      <c r="BC38" s="438">
        <v>11.45791</v>
      </c>
      <c r="BD38" s="438">
        <v>11.879530000000001</v>
      </c>
      <c r="BE38" s="438">
        <v>11.968450000000001</v>
      </c>
      <c r="BF38" s="438">
        <v>11.96055</v>
      </c>
      <c r="BG38" s="438">
        <v>12.099869999999999</v>
      </c>
      <c r="BH38" s="438">
        <v>11.93995</v>
      </c>
      <c r="BI38" s="438">
        <v>11.72908</v>
      </c>
      <c r="BJ38" s="438">
        <v>11.545120000000001</v>
      </c>
      <c r="BK38" s="438">
        <v>11.70425</v>
      </c>
      <c r="BL38" s="438">
        <v>12.51685</v>
      </c>
      <c r="BM38" s="438">
        <v>12.08104</v>
      </c>
      <c r="BN38" s="438">
        <v>11.638489999999999</v>
      </c>
      <c r="BO38" s="438">
        <v>11.51304</v>
      </c>
      <c r="BP38" s="438">
        <v>11.915229999999999</v>
      </c>
      <c r="BQ38" s="438">
        <v>11.93975</v>
      </c>
      <c r="BR38" s="438">
        <v>11.918990000000001</v>
      </c>
      <c r="BS38" s="438">
        <v>12.00511</v>
      </c>
      <c r="BT38" s="438">
        <v>11.82612</v>
      </c>
      <c r="BU38" s="438">
        <v>11.589169999999999</v>
      </c>
      <c r="BV38" s="438">
        <v>11.38359</v>
      </c>
    </row>
    <row r="39" spans="1:74" ht="11.15" customHeight="1" x14ac:dyDescent="0.25">
      <c r="A39" s="56" t="s">
        <v>527</v>
      </c>
      <c r="B39" s="255" t="s">
        <v>388</v>
      </c>
      <c r="C39" s="439">
        <v>12.22</v>
      </c>
      <c r="D39" s="439">
        <v>12.63</v>
      </c>
      <c r="E39" s="439">
        <v>12.97</v>
      </c>
      <c r="F39" s="439">
        <v>12.88</v>
      </c>
      <c r="G39" s="439">
        <v>13.12</v>
      </c>
      <c r="H39" s="439">
        <v>13.03</v>
      </c>
      <c r="I39" s="439">
        <v>13.13</v>
      </c>
      <c r="J39" s="439">
        <v>13.26</v>
      </c>
      <c r="K39" s="439">
        <v>13.01</v>
      </c>
      <c r="L39" s="439">
        <v>12.85</v>
      </c>
      <c r="M39" s="439">
        <v>12.9</v>
      </c>
      <c r="N39" s="439">
        <v>12.43</v>
      </c>
      <c r="O39" s="439">
        <v>12.47</v>
      </c>
      <c r="P39" s="439">
        <v>12.72</v>
      </c>
      <c r="Q39" s="439">
        <v>12.84</v>
      </c>
      <c r="R39" s="439">
        <v>13.25</v>
      </c>
      <c r="S39" s="439">
        <v>13.31</v>
      </c>
      <c r="T39" s="439">
        <v>13.32</v>
      </c>
      <c r="U39" s="439">
        <v>13.26</v>
      </c>
      <c r="V39" s="439">
        <v>13.3</v>
      </c>
      <c r="W39" s="439">
        <v>13.16</v>
      </c>
      <c r="X39" s="439">
        <v>12.81</v>
      </c>
      <c r="Y39" s="439">
        <v>13.03</v>
      </c>
      <c r="Z39" s="439">
        <v>12.68</v>
      </c>
      <c r="AA39" s="439">
        <v>12.76</v>
      </c>
      <c r="AB39" s="439">
        <v>12.82</v>
      </c>
      <c r="AC39" s="439">
        <v>13.04</v>
      </c>
      <c r="AD39" s="439">
        <v>13.24</v>
      </c>
      <c r="AE39" s="439">
        <v>13.1</v>
      </c>
      <c r="AF39" s="439">
        <v>13.22</v>
      </c>
      <c r="AG39" s="439">
        <v>13.21</v>
      </c>
      <c r="AH39" s="439">
        <v>13.26</v>
      </c>
      <c r="AI39" s="439">
        <v>13.49</v>
      </c>
      <c r="AJ39" s="439">
        <v>13.66</v>
      </c>
      <c r="AK39" s="439">
        <v>13.31</v>
      </c>
      <c r="AL39" s="439">
        <v>12.78</v>
      </c>
      <c r="AM39" s="439">
        <v>12.69</v>
      </c>
      <c r="AN39" s="439">
        <v>13.35</v>
      </c>
      <c r="AO39" s="439">
        <v>13.3</v>
      </c>
      <c r="AP39" s="439">
        <v>13.76</v>
      </c>
      <c r="AQ39" s="439">
        <v>13.89</v>
      </c>
      <c r="AR39" s="439">
        <v>13.85</v>
      </c>
      <c r="AS39" s="439">
        <v>13.87</v>
      </c>
      <c r="AT39" s="439">
        <v>13.95</v>
      </c>
      <c r="AU39" s="439">
        <v>14.19</v>
      </c>
      <c r="AV39" s="439">
        <v>14.09</v>
      </c>
      <c r="AW39" s="439">
        <v>14.11</v>
      </c>
      <c r="AX39" s="439">
        <v>13.75</v>
      </c>
      <c r="AY39" s="439">
        <v>13.72</v>
      </c>
      <c r="AZ39" s="439">
        <v>14.329330000000001</v>
      </c>
      <c r="BA39" s="439">
        <v>14.0458</v>
      </c>
      <c r="BB39" s="440">
        <v>14.61243</v>
      </c>
      <c r="BC39" s="440">
        <v>14.54227</v>
      </c>
      <c r="BD39" s="440">
        <v>14.419549999999999</v>
      </c>
      <c r="BE39" s="440">
        <v>14.34774</v>
      </c>
      <c r="BF39" s="440">
        <v>14.50727</v>
      </c>
      <c r="BG39" s="440">
        <v>14.75487</v>
      </c>
      <c r="BH39" s="440">
        <v>14.56758</v>
      </c>
      <c r="BI39" s="440">
        <v>14.543900000000001</v>
      </c>
      <c r="BJ39" s="440">
        <v>14.09327</v>
      </c>
      <c r="BK39" s="440">
        <v>14.147790000000001</v>
      </c>
      <c r="BL39" s="440">
        <v>14.69501</v>
      </c>
      <c r="BM39" s="440">
        <v>14.36978</v>
      </c>
      <c r="BN39" s="440">
        <v>14.926869999999999</v>
      </c>
      <c r="BO39" s="440">
        <v>14.69955</v>
      </c>
      <c r="BP39" s="440">
        <v>14.59294</v>
      </c>
      <c r="BQ39" s="440">
        <v>14.46031</v>
      </c>
      <c r="BR39" s="440">
        <v>14.573539999999999</v>
      </c>
      <c r="BS39" s="440">
        <v>14.78051</v>
      </c>
      <c r="BT39" s="440">
        <v>14.47893</v>
      </c>
      <c r="BU39" s="440">
        <v>14.51596</v>
      </c>
      <c r="BV39" s="440">
        <v>14.0252</v>
      </c>
    </row>
    <row r="40" spans="1:74" s="392" customFormat="1" ht="12" customHeight="1" x14ac:dyDescent="0.25">
      <c r="A40" s="391"/>
      <c r="B40" s="769" t="s">
        <v>832</v>
      </c>
      <c r="C40" s="740"/>
      <c r="D40" s="740"/>
      <c r="E40" s="740"/>
      <c r="F40" s="740"/>
      <c r="G40" s="740"/>
      <c r="H40" s="740"/>
      <c r="I40" s="740"/>
      <c r="J40" s="740"/>
      <c r="K40" s="740"/>
      <c r="L40" s="740"/>
      <c r="M40" s="740"/>
      <c r="N40" s="740"/>
      <c r="O40" s="740"/>
      <c r="P40" s="740"/>
      <c r="Q40" s="734"/>
      <c r="AY40" s="451"/>
      <c r="AZ40" s="451"/>
      <c r="BA40" s="451"/>
      <c r="BB40" s="451"/>
      <c r="BC40" s="451"/>
      <c r="BD40" s="581"/>
      <c r="BE40" s="581"/>
      <c r="BF40" s="581"/>
      <c r="BG40" s="451"/>
      <c r="BH40" s="451"/>
      <c r="BI40" s="451"/>
      <c r="BJ40" s="451"/>
    </row>
    <row r="41" spans="1:74" s="392" customFormat="1" ht="12" customHeight="1" x14ac:dyDescent="0.25">
      <c r="A41" s="391"/>
      <c r="B41" s="769" t="s">
        <v>833</v>
      </c>
      <c r="C41" s="740"/>
      <c r="D41" s="740"/>
      <c r="E41" s="740"/>
      <c r="F41" s="740"/>
      <c r="G41" s="740"/>
      <c r="H41" s="740"/>
      <c r="I41" s="740"/>
      <c r="J41" s="740"/>
      <c r="K41" s="740"/>
      <c r="L41" s="740"/>
      <c r="M41" s="740"/>
      <c r="N41" s="740"/>
      <c r="O41" s="740"/>
      <c r="P41" s="740"/>
      <c r="Q41" s="734"/>
      <c r="AY41" s="451"/>
      <c r="AZ41" s="451"/>
      <c r="BA41" s="451"/>
      <c r="BB41" s="451"/>
      <c r="BC41" s="451"/>
      <c r="BD41" s="581"/>
      <c r="BE41" s="581"/>
      <c r="BF41" s="581"/>
      <c r="BG41" s="451"/>
      <c r="BH41" s="451"/>
      <c r="BI41" s="451"/>
      <c r="BJ41" s="451"/>
    </row>
    <row r="42" spans="1:74" s="392" customFormat="1" ht="12" customHeight="1" x14ac:dyDescent="0.25">
      <c r="A42" s="391"/>
      <c r="B42" s="767" t="s">
        <v>987</v>
      </c>
      <c r="C42" s="740"/>
      <c r="D42" s="740"/>
      <c r="E42" s="740"/>
      <c r="F42" s="740"/>
      <c r="G42" s="740"/>
      <c r="H42" s="740"/>
      <c r="I42" s="740"/>
      <c r="J42" s="740"/>
      <c r="K42" s="740"/>
      <c r="L42" s="740"/>
      <c r="M42" s="740"/>
      <c r="N42" s="740"/>
      <c r="O42" s="740"/>
      <c r="P42" s="740"/>
      <c r="Q42" s="734"/>
      <c r="AY42" s="451"/>
      <c r="AZ42" s="451"/>
      <c r="BA42" s="451"/>
      <c r="BB42" s="451"/>
      <c r="BC42" s="451"/>
      <c r="BD42" s="581"/>
      <c r="BE42" s="581"/>
      <c r="BF42" s="581"/>
      <c r="BG42" s="451"/>
      <c r="BH42" s="451"/>
      <c r="BI42" s="451"/>
      <c r="BJ42" s="451"/>
    </row>
    <row r="43" spans="1:74" s="392" customFormat="1" ht="12" customHeight="1" x14ac:dyDescent="0.25">
      <c r="A43" s="391"/>
      <c r="B43" s="754" t="s">
        <v>808</v>
      </c>
      <c r="C43" s="755"/>
      <c r="D43" s="755"/>
      <c r="E43" s="755"/>
      <c r="F43" s="755"/>
      <c r="G43" s="755"/>
      <c r="H43" s="755"/>
      <c r="I43" s="755"/>
      <c r="J43" s="755"/>
      <c r="K43" s="755"/>
      <c r="L43" s="755"/>
      <c r="M43" s="755"/>
      <c r="N43" s="755"/>
      <c r="O43" s="755"/>
      <c r="P43" s="755"/>
      <c r="Q43" s="755"/>
      <c r="AY43" s="451"/>
      <c r="AZ43" s="451"/>
      <c r="BA43" s="451"/>
      <c r="BB43" s="451"/>
      <c r="BC43" s="451"/>
      <c r="BD43" s="581"/>
      <c r="BE43" s="581"/>
      <c r="BF43" s="581"/>
      <c r="BG43" s="451"/>
      <c r="BH43" s="451"/>
      <c r="BI43" s="451"/>
      <c r="BJ43" s="451"/>
    </row>
    <row r="44" spans="1:74" s="392" customFormat="1" ht="12" customHeight="1" x14ac:dyDescent="0.25">
      <c r="A44" s="391"/>
      <c r="B44" s="770" t="str">
        <f>"Notes: "&amp;"EIA completed modeling and analysis for this report on " &amp;Dates!D2&amp;"."</f>
        <v>Notes: EIA completed modeling and analysis for this report on Thursday April 7, 2022.</v>
      </c>
      <c r="C44" s="747"/>
      <c r="D44" s="747"/>
      <c r="E44" s="747"/>
      <c r="F44" s="747"/>
      <c r="G44" s="747"/>
      <c r="H44" s="747"/>
      <c r="I44" s="747"/>
      <c r="J44" s="747"/>
      <c r="K44" s="747"/>
      <c r="L44" s="747"/>
      <c r="M44" s="747"/>
      <c r="N44" s="747"/>
      <c r="O44" s="747"/>
      <c r="P44" s="747"/>
      <c r="Q44" s="747"/>
      <c r="AY44" s="451"/>
      <c r="AZ44" s="451"/>
      <c r="BA44" s="451"/>
      <c r="BB44" s="451"/>
      <c r="BC44" s="451"/>
      <c r="BD44" s="581"/>
      <c r="BE44" s="581"/>
      <c r="BF44" s="581"/>
      <c r="BG44" s="451"/>
      <c r="BH44" s="451"/>
      <c r="BI44" s="451"/>
      <c r="BJ44" s="451"/>
    </row>
    <row r="45" spans="1:74" s="392" customFormat="1" ht="12" customHeight="1" x14ac:dyDescent="0.25">
      <c r="A45" s="391"/>
      <c r="B45" s="748" t="s">
        <v>351</v>
      </c>
      <c r="C45" s="747"/>
      <c r="D45" s="747"/>
      <c r="E45" s="747"/>
      <c r="F45" s="747"/>
      <c r="G45" s="747"/>
      <c r="H45" s="747"/>
      <c r="I45" s="747"/>
      <c r="J45" s="747"/>
      <c r="K45" s="747"/>
      <c r="L45" s="747"/>
      <c r="M45" s="747"/>
      <c r="N45" s="747"/>
      <c r="O45" s="747"/>
      <c r="P45" s="747"/>
      <c r="Q45" s="747"/>
      <c r="AY45" s="451"/>
      <c r="AZ45" s="451"/>
      <c r="BA45" s="451"/>
      <c r="BB45" s="451"/>
      <c r="BC45" s="451"/>
      <c r="BD45" s="581"/>
      <c r="BE45" s="581"/>
      <c r="BF45" s="581"/>
      <c r="BG45" s="451"/>
      <c r="BH45" s="451"/>
      <c r="BI45" s="451"/>
      <c r="BJ45" s="451"/>
    </row>
    <row r="46" spans="1:74" s="392" customFormat="1" ht="12" customHeight="1" x14ac:dyDescent="0.25">
      <c r="A46" s="391"/>
      <c r="B46" s="768" t="s">
        <v>1364</v>
      </c>
      <c r="C46" s="755"/>
      <c r="D46" s="755"/>
      <c r="E46" s="755"/>
      <c r="F46" s="755"/>
      <c r="G46" s="755"/>
      <c r="H46" s="755"/>
      <c r="I46" s="755"/>
      <c r="J46" s="755"/>
      <c r="K46" s="755"/>
      <c r="L46" s="755"/>
      <c r="M46" s="755"/>
      <c r="N46" s="755"/>
      <c r="O46" s="755"/>
      <c r="P46" s="755"/>
      <c r="Q46" s="755"/>
      <c r="AY46" s="451"/>
      <c r="AZ46" s="451"/>
      <c r="BA46" s="451"/>
      <c r="BB46" s="451"/>
      <c r="BC46" s="451"/>
      <c r="BD46" s="581"/>
      <c r="BE46" s="581"/>
      <c r="BF46" s="581"/>
      <c r="BG46" s="451"/>
      <c r="BH46" s="451"/>
      <c r="BI46" s="451"/>
      <c r="BJ46" s="451"/>
    </row>
    <row r="47" spans="1:74" s="392" customFormat="1" ht="12" customHeight="1" x14ac:dyDescent="0.25">
      <c r="A47" s="391"/>
      <c r="B47" s="741" t="s">
        <v>834</v>
      </c>
      <c r="C47" s="740"/>
      <c r="D47" s="740"/>
      <c r="E47" s="740"/>
      <c r="F47" s="740"/>
      <c r="G47" s="740"/>
      <c r="H47" s="740"/>
      <c r="I47" s="740"/>
      <c r="J47" s="740"/>
      <c r="K47" s="740"/>
      <c r="L47" s="740"/>
      <c r="M47" s="740"/>
      <c r="N47" s="740"/>
      <c r="O47" s="740"/>
      <c r="P47" s="740"/>
      <c r="Q47" s="734"/>
      <c r="AY47" s="451"/>
      <c r="AZ47" s="451"/>
      <c r="BA47" s="451"/>
      <c r="BB47" s="451"/>
      <c r="BC47" s="451"/>
      <c r="BD47" s="581"/>
      <c r="BE47" s="581"/>
      <c r="BF47" s="581"/>
      <c r="BG47" s="451"/>
      <c r="BH47" s="451"/>
      <c r="BI47" s="451"/>
      <c r="BJ47" s="451"/>
    </row>
    <row r="48" spans="1:74" s="392" customFormat="1" ht="12" customHeight="1" x14ac:dyDescent="0.25">
      <c r="A48" s="391"/>
      <c r="B48" s="764" t="s">
        <v>835</v>
      </c>
      <c r="C48" s="734"/>
      <c r="D48" s="734"/>
      <c r="E48" s="734"/>
      <c r="F48" s="734"/>
      <c r="G48" s="734"/>
      <c r="H48" s="734"/>
      <c r="I48" s="734"/>
      <c r="J48" s="734"/>
      <c r="K48" s="734"/>
      <c r="L48" s="734"/>
      <c r="M48" s="734"/>
      <c r="N48" s="734"/>
      <c r="O48" s="734"/>
      <c r="P48" s="734"/>
      <c r="Q48" s="734"/>
      <c r="AY48" s="451"/>
      <c r="AZ48" s="451"/>
      <c r="BA48" s="451"/>
      <c r="BB48" s="451"/>
      <c r="BC48" s="451"/>
      <c r="BD48" s="581"/>
      <c r="BE48" s="581"/>
      <c r="BF48" s="581"/>
      <c r="BG48" s="451"/>
      <c r="BH48" s="451"/>
      <c r="BI48" s="451"/>
      <c r="BJ48" s="451"/>
    </row>
    <row r="49" spans="1:74" s="392" customFormat="1" ht="12" customHeight="1" x14ac:dyDescent="0.25">
      <c r="A49" s="391"/>
      <c r="B49" s="766" t="s">
        <v>675</v>
      </c>
      <c r="C49" s="734"/>
      <c r="D49" s="734"/>
      <c r="E49" s="734"/>
      <c r="F49" s="734"/>
      <c r="G49" s="734"/>
      <c r="H49" s="734"/>
      <c r="I49" s="734"/>
      <c r="J49" s="734"/>
      <c r="K49" s="734"/>
      <c r="L49" s="734"/>
      <c r="M49" s="734"/>
      <c r="N49" s="734"/>
      <c r="O49" s="734"/>
      <c r="P49" s="734"/>
      <c r="Q49" s="734"/>
      <c r="AY49" s="451"/>
      <c r="AZ49" s="451"/>
      <c r="BA49" s="451"/>
      <c r="BB49" s="451"/>
      <c r="BC49" s="451"/>
      <c r="BD49" s="581"/>
      <c r="BE49" s="581"/>
      <c r="BF49" s="581"/>
      <c r="BG49" s="451"/>
      <c r="BH49" s="451"/>
      <c r="BI49" s="451"/>
      <c r="BJ49" s="451"/>
    </row>
    <row r="50" spans="1:74" s="392" customFormat="1" ht="12" customHeight="1" x14ac:dyDescent="0.25">
      <c r="A50" s="391"/>
      <c r="B50" s="743" t="s">
        <v>831</v>
      </c>
      <c r="C50" s="744"/>
      <c r="D50" s="744"/>
      <c r="E50" s="744"/>
      <c r="F50" s="744"/>
      <c r="G50" s="744"/>
      <c r="H50" s="744"/>
      <c r="I50" s="744"/>
      <c r="J50" s="744"/>
      <c r="K50" s="744"/>
      <c r="L50" s="744"/>
      <c r="M50" s="744"/>
      <c r="N50" s="744"/>
      <c r="O50" s="744"/>
      <c r="P50" s="744"/>
      <c r="Q50" s="734"/>
      <c r="AY50" s="451"/>
      <c r="AZ50" s="451"/>
      <c r="BA50" s="451"/>
      <c r="BB50" s="451"/>
      <c r="BC50" s="451"/>
      <c r="BD50" s="581"/>
      <c r="BE50" s="581"/>
      <c r="BF50" s="581"/>
      <c r="BG50" s="451"/>
      <c r="BH50" s="451"/>
      <c r="BI50" s="451"/>
      <c r="BJ50" s="451"/>
    </row>
    <row r="51" spans="1:74" s="394" customFormat="1" ht="12" customHeight="1" x14ac:dyDescent="0.25">
      <c r="A51" s="393"/>
      <c r="B51" s="763" t="s">
        <v>1362</v>
      </c>
      <c r="C51" s="734"/>
      <c r="D51" s="734"/>
      <c r="E51" s="734"/>
      <c r="F51" s="734"/>
      <c r="G51" s="734"/>
      <c r="H51" s="734"/>
      <c r="I51" s="734"/>
      <c r="J51" s="734"/>
      <c r="K51" s="734"/>
      <c r="L51" s="734"/>
      <c r="M51" s="734"/>
      <c r="N51" s="734"/>
      <c r="O51" s="734"/>
      <c r="P51" s="734"/>
      <c r="Q51" s="734"/>
      <c r="AY51" s="452"/>
      <c r="AZ51" s="452"/>
      <c r="BA51" s="452"/>
      <c r="BB51" s="452"/>
      <c r="BC51" s="452"/>
      <c r="BD51" s="582"/>
      <c r="BE51" s="582"/>
      <c r="BF51" s="582"/>
      <c r="BG51" s="452"/>
      <c r="BH51" s="452"/>
      <c r="BI51" s="452"/>
      <c r="BJ51" s="452"/>
    </row>
    <row r="52" spans="1:74" x14ac:dyDescent="0.25">
      <c r="BK52" s="373"/>
      <c r="BL52" s="373"/>
      <c r="BM52" s="373"/>
      <c r="BN52" s="373"/>
      <c r="BO52" s="373"/>
      <c r="BP52" s="373"/>
      <c r="BQ52" s="373"/>
      <c r="BR52" s="373"/>
      <c r="BS52" s="373"/>
      <c r="BT52" s="373"/>
      <c r="BU52" s="373"/>
      <c r="BV52" s="373"/>
    </row>
    <row r="53" spans="1:74" x14ac:dyDescent="0.25">
      <c r="BK53" s="373"/>
      <c r="BL53" s="373"/>
      <c r="BM53" s="373"/>
      <c r="BN53" s="373"/>
      <c r="BO53" s="373"/>
      <c r="BP53" s="373"/>
      <c r="BQ53" s="373"/>
      <c r="BR53" s="373"/>
      <c r="BS53" s="373"/>
      <c r="BT53" s="373"/>
      <c r="BU53" s="373"/>
      <c r="BV53" s="373"/>
    </row>
    <row r="54" spans="1:74" x14ac:dyDescent="0.25">
      <c r="BK54" s="373"/>
      <c r="BL54" s="373"/>
      <c r="BM54" s="373"/>
      <c r="BN54" s="373"/>
      <c r="BO54" s="373"/>
      <c r="BP54" s="373"/>
      <c r="BQ54" s="373"/>
      <c r="BR54" s="373"/>
      <c r="BS54" s="373"/>
      <c r="BT54" s="373"/>
      <c r="BU54" s="373"/>
      <c r="BV54" s="373"/>
    </row>
    <row r="55" spans="1:74" x14ac:dyDescent="0.25">
      <c r="BK55" s="373"/>
      <c r="BL55" s="373"/>
      <c r="BM55" s="373"/>
      <c r="BN55" s="373"/>
      <c r="BO55" s="373"/>
      <c r="BP55" s="373"/>
      <c r="BQ55" s="373"/>
      <c r="BR55" s="373"/>
      <c r="BS55" s="373"/>
      <c r="BT55" s="373"/>
      <c r="BU55" s="373"/>
      <c r="BV55" s="373"/>
    </row>
    <row r="56" spans="1:74" x14ac:dyDescent="0.25">
      <c r="BK56" s="373"/>
      <c r="BL56" s="373"/>
      <c r="BM56" s="373"/>
      <c r="BN56" s="373"/>
      <c r="BO56" s="373"/>
      <c r="BP56" s="373"/>
      <c r="BQ56" s="373"/>
      <c r="BR56" s="373"/>
      <c r="BS56" s="373"/>
      <c r="BT56" s="373"/>
      <c r="BU56" s="373"/>
      <c r="BV56" s="373"/>
    </row>
    <row r="57" spans="1:74" x14ac:dyDescent="0.25">
      <c r="BK57" s="373"/>
      <c r="BL57" s="373"/>
      <c r="BM57" s="373"/>
      <c r="BN57" s="373"/>
      <c r="BO57" s="373"/>
      <c r="BP57" s="373"/>
      <c r="BQ57" s="373"/>
      <c r="BR57" s="373"/>
      <c r="BS57" s="373"/>
      <c r="BT57" s="373"/>
      <c r="BU57" s="373"/>
      <c r="BV57" s="373"/>
    </row>
    <row r="58" spans="1:74" x14ac:dyDescent="0.25">
      <c r="BK58" s="373"/>
      <c r="BL58" s="373"/>
      <c r="BM58" s="373"/>
      <c r="BN58" s="373"/>
      <c r="BO58" s="373"/>
      <c r="BP58" s="373"/>
      <c r="BQ58" s="373"/>
      <c r="BR58" s="373"/>
      <c r="BS58" s="373"/>
      <c r="BT58" s="373"/>
      <c r="BU58" s="373"/>
      <c r="BV58" s="373"/>
    </row>
    <row r="59" spans="1:74" x14ac:dyDescent="0.25">
      <c r="BK59" s="373"/>
      <c r="BL59" s="373"/>
      <c r="BM59" s="373"/>
      <c r="BN59" s="373"/>
      <c r="BO59" s="373"/>
      <c r="BP59" s="373"/>
      <c r="BQ59" s="373"/>
      <c r="BR59" s="373"/>
      <c r="BS59" s="373"/>
      <c r="BT59" s="373"/>
      <c r="BU59" s="373"/>
      <c r="BV59" s="373"/>
    </row>
    <row r="60" spans="1:74" x14ac:dyDescent="0.25">
      <c r="BK60" s="373"/>
      <c r="BL60" s="373"/>
      <c r="BM60" s="373"/>
      <c r="BN60" s="373"/>
      <c r="BO60" s="373"/>
      <c r="BP60" s="373"/>
      <c r="BQ60" s="373"/>
      <c r="BR60" s="373"/>
      <c r="BS60" s="373"/>
      <c r="BT60" s="373"/>
      <c r="BU60" s="373"/>
      <c r="BV60" s="373"/>
    </row>
    <row r="61" spans="1:74" x14ac:dyDescent="0.25">
      <c r="BK61" s="373"/>
      <c r="BL61" s="373"/>
      <c r="BM61" s="373"/>
      <c r="BN61" s="373"/>
      <c r="BO61" s="373"/>
      <c r="BP61" s="373"/>
      <c r="BQ61" s="373"/>
      <c r="BR61" s="373"/>
      <c r="BS61" s="373"/>
      <c r="BT61" s="373"/>
      <c r="BU61" s="373"/>
      <c r="BV61" s="373"/>
    </row>
    <row r="62" spans="1:74" x14ac:dyDescent="0.25">
      <c r="BK62" s="373"/>
      <c r="BL62" s="373"/>
      <c r="BM62" s="373"/>
      <c r="BN62" s="373"/>
      <c r="BO62" s="373"/>
      <c r="BP62" s="373"/>
      <c r="BQ62" s="373"/>
      <c r="BR62" s="373"/>
      <c r="BS62" s="373"/>
      <c r="BT62" s="373"/>
      <c r="BU62" s="373"/>
      <c r="BV62" s="373"/>
    </row>
    <row r="63" spans="1:74" x14ac:dyDescent="0.25">
      <c r="BK63" s="373"/>
      <c r="BL63" s="373"/>
      <c r="BM63" s="373"/>
      <c r="BN63" s="373"/>
      <c r="BO63" s="373"/>
      <c r="BP63" s="373"/>
      <c r="BQ63" s="373"/>
      <c r="BR63" s="373"/>
      <c r="BS63" s="373"/>
      <c r="BT63" s="373"/>
      <c r="BU63" s="373"/>
      <c r="BV63" s="373"/>
    </row>
    <row r="64" spans="1:74" x14ac:dyDescent="0.25">
      <c r="BK64" s="373"/>
      <c r="BL64" s="373"/>
      <c r="BM64" s="373"/>
      <c r="BN64" s="373"/>
      <c r="BO64" s="373"/>
      <c r="BP64" s="373"/>
      <c r="BQ64" s="373"/>
      <c r="BR64" s="373"/>
      <c r="BS64" s="373"/>
      <c r="BT64" s="373"/>
      <c r="BU64" s="373"/>
      <c r="BV64" s="373"/>
    </row>
    <row r="65" spans="63:74" x14ac:dyDescent="0.25">
      <c r="BK65" s="373"/>
      <c r="BL65" s="373"/>
      <c r="BM65" s="373"/>
      <c r="BN65" s="373"/>
      <c r="BO65" s="373"/>
      <c r="BP65" s="373"/>
      <c r="BQ65" s="373"/>
      <c r="BR65" s="373"/>
      <c r="BS65" s="373"/>
      <c r="BT65" s="373"/>
      <c r="BU65" s="373"/>
      <c r="BV65" s="373"/>
    </row>
    <row r="66" spans="63:74" x14ac:dyDescent="0.25">
      <c r="BK66" s="373"/>
      <c r="BL66" s="373"/>
      <c r="BM66" s="373"/>
      <c r="BN66" s="373"/>
      <c r="BO66" s="373"/>
      <c r="BP66" s="373"/>
      <c r="BQ66" s="373"/>
      <c r="BR66" s="373"/>
      <c r="BS66" s="373"/>
      <c r="BT66" s="373"/>
      <c r="BU66" s="373"/>
      <c r="BV66" s="373"/>
    </row>
    <row r="67" spans="63:74" x14ac:dyDescent="0.25">
      <c r="BK67" s="373"/>
      <c r="BL67" s="373"/>
      <c r="BM67" s="373"/>
      <c r="BN67" s="373"/>
      <c r="BO67" s="373"/>
      <c r="BP67" s="373"/>
      <c r="BQ67" s="373"/>
      <c r="BR67" s="373"/>
      <c r="BS67" s="373"/>
      <c r="BT67" s="373"/>
      <c r="BU67" s="373"/>
      <c r="BV67" s="373"/>
    </row>
    <row r="68" spans="63:74" x14ac:dyDescent="0.25">
      <c r="BK68" s="373"/>
      <c r="BL68" s="373"/>
      <c r="BM68" s="373"/>
      <c r="BN68" s="373"/>
      <c r="BO68" s="373"/>
      <c r="BP68" s="373"/>
      <c r="BQ68" s="373"/>
      <c r="BR68" s="373"/>
      <c r="BS68" s="373"/>
      <c r="BT68" s="373"/>
      <c r="BU68" s="373"/>
      <c r="BV68" s="373"/>
    </row>
    <row r="69" spans="63:74" x14ac:dyDescent="0.25">
      <c r="BK69" s="373"/>
      <c r="BL69" s="373"/>
      <c r="BM69" s="373"/>
      <c r="BN69" s="373"/>
      <c r="BO69" s="373"/>
      <c r="BP69" s="373"/>
      <c r="BQ69" s="373"/>
      <c r="BR69" s="373"/>
      <c r="BS69" s="373"/>
      <c r="BT69" s="373"/>
      <c r="BU69" s="373"/>
      <c r="BV69" s="373"/>
    </row>
    <row r="70" spans="63:74" x14ac:dyDescent="0.25">
      <c r="BK70" s="373"/>
      <c r="BL70" s="373"/>
      <c r="BM70" s="373"/>
      <c r="BN70" s="373"/>
      <c r="BO70" s="373"/>
      <c r="BP70" s="373"/>
      <c r="BQ70" s="373"/>
      <c r="BR70" s="373"/>
      <c r="BS70" s="373"/>
      <c r="BT70" s="373"/>
      <c r="BU70" s="373"/>
      <c r="BV70" s="373"/>
    </row>
    <row r="71" spans="63:74" x14ac:dyDescent="0.25">
      <c r="BK71" s="373"/>
      <c r="BL71" s="373"/>
      <c r="BM71" s="373"/>
      <c r="BN71" s="373"/>
      <c r="BO71" s="373"/>
      <c r="BP71" s="373"/>
      <c r="BQ71" s="373"/>
      <c r="BR71" s="373"/>
      <c r="BS71" s="373"/>
      <c r="BT71" s="373"/>
      <c r="BU71" s="373"/>
      <c r="BV71" s="373"/>
    </row>
    <row r="72" spans="63:74" x14ac:dyDescent="0.25">
      <c r="BK72" s="373"/>
      <c r="BL72" s="373"/>
      <c r="BM72" s="373"/>
      <c r="BN72" s="373"/>
      <c r="BO72" s="373"/>
      <c r="BP72" s="373"/>
      <c r="BQ72" s="373"/>
      <c r="BR72" s="373"/>
      <c r="BS72" s="373"/>
      <c r="BT72" s="373"/>
      <c r="BU72" s="373"/>
      <c r="BV72" s="373"/>
    </row>
    <row r="73" spans="63:74" x14ac:dyDescent="0.25">
      <c r="BK73" s="373"/>
      <c r="BL73" s="373"/>
      <c r="BM73" s="373"/>
      <c r="BN73" s="373"/>
      <c r="BO73" s="373"/>
      <c r="BP73" s="373"/>
      <c r="BQ73" s="373"/>
      <c r="BR73" s="373"/>
      <c r="BS73" s="373"/>
      <c r="BT73" s="373"/>
      <c r="BU73" s="373"/>
      <c r="BV73" s="373"/>
    </row>
    <row r="74" spans="63:74" x14ac:dyDescent="0.25">
      <c r="BK74" s="373"/>
      <c r="BL74" s="373"/>
      <c r="BM74" s="373"/>
      <c r="BN74" s="373"/>
      <c r="BO74" s="373"/>
      <c r="BP74" s="373"/>
      <c r="BQ74" s="373"/>
      <c r="BR74" s="373"/>
      <c r="BS74" s="373"/>
      <c r="BT74" s="373"/>
      <c r="BU74" s="373"/>
      <c r="BV74" s="373"/>
    </row>
    <row r="75" spans="63:74" x14ac:dyDescent="0.25">
      <c r="BK75" s="373"/>
      <c r="BL75" s="373"/>
      <c r="BM75" s="373"/>
      <c r="BN75" s="373"/>
      <c r="BO75" s="373"/>
      <c r="BP75" s="373"/>
      <c r="BQ75" s="373"/>
      <c r="BR75" s="373"/>
      <c r="BS75" s="373"/>
      <c r="BT75" s="373"/>
      <c r="BU75" s="373"/>
      <c r="BV75" s="373"/>
    </row>
    <row r="76" spans="63:74" x14ac:dyDescent="0.25">
      <c r="BK76" s="373"/>
      <c r="BL76" s="373"/>
      <c r="BM76" s="373"/>
      <c r="BN76" s="373"/>
      <c r="BO76" s="373"/>
      <c r="BP76" s="373"/>
      <c r="BQ76" s="373"/>
      <c r="BR76" s="373"/>
      <c r="BS76" s="373"/>
      <c r="BT76" s="373"/>
      <c r="BU76" s="373"/>
      <c r="BV76" s="373"/>
    </row>
    <row r="77" spans="63:74" x14ac:dyDescent="0.25">
      <c r="BK77" s="373"/>
      <c r="BL77" s="373"/>
      <c r="BM77" s="373"/>
      <c r="BN77" s="373"/>
      <c r="BO77" s="373"/>
      <c r="BP77" s="373"/>
      <c r="BQ77" s="373"/>
      <c r="BR77" s="373"/>
      <c r="BS77" s="373"/>
      <c r="BT77" s="373"/>
      <c r="BU77" s="373"/>
      <c r="BV77" s="373"/>
    </row>
    <row r="78" spans="63:74" x14ac:dyDescent="0.25">
      <c r="BK78" s="373"/>
      <c r="BL78" s="373"/>
      <c r="BM78" s="373"/>
      <c r="BN78" s="373"/>
      <c r="BO78" s="373"/>
      <c r="BP78" s="373"/>
      <c r="BQ78" s="373"/>
      <c r="BR78" s="373"/>
      <c r="BS78" s="373"/>
      <c r="BT78" s="373"/>
      <c r="BU78" s="373"/>
      <c r="BV78" s="373"/>
    </row>
    <row r="79" spans="63:74" x14ac:dyDescent="0.25">
      <c r="BK79" s="373"/>
      <c r="BL79" s="373"/>
      <c r="BM79" s="373"/>
      <c r="BN79" s="373"/>
      <c r="BO79" s="373"/>
      <c r="BP79" s="373"/>
      <c r="BQ79" s="373"/>
      <c r="BR79" s="373"/>
      <c r="BS79" s="373"/>
      <c r="BT79" s="373"/>
      <c r="BU79" s="373"/>
      <c r="BV79" s="373"/>
    </row>
    <row r="80" spans="63:74" x14ac:dyDescent="0.25">
      <c r="BK80" s="373"/>
      <c r="BL80" s="373"/>
      <c r="BM80" s="373"/>
      <c r="BN80" s="373"/>
      <c r="BO80" s="373"/>
      <c r="BP80" s="373"/>
      <c r="BQ80" s="373"/>
      <c r="BR80" s="373"/>
      <c r="BS80" s="373"/>
      <c r="BT80" s="373"/>
      <c r="BU80" s="373"/>
      <c r="BV80" s="373"/>
    </row>
    <row r="81" spans="63:74" x14ac:dyDescent="0.25">
      <c r="BK81" s="373"/>
      <c r="BL81" s="373"/>
      <c r="BM81" s="373"/>
      <c r="BN81" s="373"/>
      <c r="BO81" s="373"/>
      <c r="BP81" s="373"/>
      <c r="BQ81" s="373"/>
      <c r="BR81" s="373"/>
      <c r="BS81" s="373"/>
      <c r="BT81" s="373"/>
      <c r="BU81" s="373"/>
      <c r="BV81" s="373"/>
    </row>
    <row r="82" spans="63:74" x14ac:dyDescent="0.25">
      <c r="BK82" s="373"/>
      <c r="BL82" s="373"/>
      <c r="BM82" s="373"/>
      <c r="BN82" s="373"/>
      <c r="BO82" s="373"/>
      <c r="BP82" s="373"/>
      <c r="BQ82" s="373"/>
      <c r="BR82" s="373"/>
      <c r="BS82" s="373"/>
      <c r="BT82" s="373"/>
      <c r="BU82" s="373"/>
      <c r="BV82" s="373"/>
    </row>
    <row r="83" spans="63:74" x14ac:dyDescent="0.25">
      <c r="BK83" s="373"/>
      <c r="BL83" s="373"/>
      <c r="BM83" s="373"/>
      <c r="BN83" s="373"/>
      <c r="BO83" s="373"/>
      <c r="BP83" s="373"/>
      <c r="BQ83" s="373"/>
      <c r="BR83" s="373"/>
      <c r="BS83" s="373"/>
      <c r="BT83" s="373"/>
      <c r="BU83" s="373"/>
      <c r="BV83" s="373"/>
    </row>
    <row r="84" spans="63:74" x14ac:dyDescent="0.25">
      <c r="BK84" s="373"/>
      <c r="BL84" s="373"/>
      <c r="BM84" s="373"/>
      <c r="BN84" s="373"/>
      <c r="BO84" s="373"/>
      <c r="BP84" s="373"/>
      <c r="BQ84" s="373"/>
      <c r="BR84" s="373"/>
      <c r="BS84" s="373"/>
      <c r="BT84" s="373"/>
      <c r="BU84" s="373"/>
      <c r="BV84" s="373"/>
    </row>
    <row r="85" spans="63:74" x14ac:dyDescent="0.25">
      <c r="BK85" s="373"/>
      <c r="BL85" s="373"/>
      <c r="BM85" s="373"/>
      <c r="BN85" s="373"/>
      <c r="BO85" s="373"/>
      <c r="BP85" s="373"/>
      <c r="BQ85" s="373"/>
      <c r="BR85" s="373"/>
      <c r="BS85" s="373"/>
      <c r="BT85" s="373"/>
      <c r="BU85" s="373"/>
      <c r="BV85" s="373"/>
    </row>
    <row r="86" spans="63:74" x14ac:dyDescent="0.25">
      <c r="BK86" s="373"/>
      <c r="BL86" s="373"/>
      <c r="BM86" s="373"/>
      <c r="BN86" s="373"/>
      <c r="BO86" s="373"/>
      <c r="BP86" s="373"/>
      <c r="BQ86" s="373"/>
      <c r="BR86" s="373"/>
      <c r="BS86" s="373"/>
      <c r="BT86" s="373"/>
      <c r="BU86" s="373"/>
      <c r="BV86" s="373"/>
    </row>
    <row r="87" spans="63:74" x14ac:dyDescent="0.25">
      <c r="BK87" s="373"/>
      <c r="BL87" s="373"/>
      <c r="BM87" s="373"/>
      <c r="BN87" s="373"/>
      <c r="BO87" s="373"/>
      <c r="BP87" s="373"/>
      <c r="BQ87" s="373"/>
      <c r="BR87" s="373"/>
      <c r="BS87" s="373"/>
      <c r="BT87" s="373"/>
      <c r="BU87" s="373"/>
      <c r="BV87" s="373"/>
    </row>
    <row r="88" spans="63:74" x14ac:dyDescent="0.25">
      <c r="BK88" s="373"/>
      <c r="BL88" s="373"/>
      <c r="BM88" s="373"/>
      <c r="BN88" s="373"/>
      <c r="BO88" s="373"/>
      <c r="BP88" s="373"/>
      <c r="BQ88" s="373"/>
      <c r="BR88" s="373"/>
      <c r="BS88" s="373"/>
      <c r="BT88" s="373"/>
      <c r="BU88" s="373"/>
      <c r="BV88" s="373"/>
    </row>
    <row r="89" spans="63:74" x14ac:dyDescent="0.25">
      <c r="BK89" s="373"/>
      <c r="BL89" s="373"/>
      <c r="BM89" s="373"/>
      <c r="BN89" s="373"/>
      <c r="BO89" s="373"/>
      <c r="BP89" s="373"/>
      <c r="BQ89" s="373"/>
      <c r="BR89" s="373"/>
      <c r="BS89" s="373"/>
      <c r="BT89" s="373"/>
      <c r="BU89" s="373"/>
      <c r="BV89" s="373"/>
    </row>
    <row r="90" spans="63:74" x14ac:dyDescent="0.25">
      <c r="BK90" s="373"/>
      <c r="BL90" s="373"/>
      <c r="BM90" s="373"/>
      <c r="BN90" s="373"/>
      <c r="BO90" s="373"/>
      <c r="BP90" s="373"/>
      <c r="BQ90" s="373"/>
      <c r="BR90" s="373"/>
      <c r="BS90" s="373"/>
      <c r="BT90" s="373"/>
      <c r="BU90" s="373"/>
      <c r="BV90" s="373"/>
    </row>
    <row r="91" spans="63:74" x14ac:dyDescent="0.25">
      <c r="BK91" s="373"/>
      <c r="BL91" s="373"/>
      <c r="BM91" s="373"/>
      <c r="BN91" s="373"/>
      <c r="BO91" s="373"/>
      <c r="BP91" s="373"/>
      <c r="BQ91" s="373"/>
      <c r="BR91" s="373"/>
      <c r="BS91" s="373"/>
      <c r="BT91" s="373"/>
      <c r="BU91" s="373"/>
      <c r="BV91" s="373"/>
    </row>
    <row r="92" spans="63:74" x14ac:dyDescent="0.25">
      <c r="BK92" s="373"/>
      <c r="BL92" s="373"/>
      <c r="BM92" s="373"/>
      <c r="BN92" s="373"/>
      <c r="BO92" s="373"/>
      <c r="BP92" s="373"/>
      <c r="BQ92" s="373"/>
      <c r="BR92" s="373"/>
      <c r="BS92" s="373"/>
      <c r="BT92" s="373"/>
      <c r="BU92" s="373"/>
      <c r="BV92" s="373"/>
    </row>
    <row r="93" spans="63:74" x14ac:dyDescent="0.25">
      <c r="BK93" s="373"/>
      <c r="BL93" s="373"/>
      <c r="BM93" s="373"/>
      <c r="BN93" s="373"/>
      <c r="BO93" s="373"/>
      <c r="BP93" s="373"/>
      <c r="BQ93" s="373"/>
      <c r="BR93" s="373"/>
      <c r="BS93" s="373"/>
      <c r="BT93" s="373"/>
      <c r="BU93" s="373"/>
      <c r="BV93" s="373"/>
    </row>
    <row r="94" spans="63:74" x14ac:dyDescent="0.25">
      <c r="BK94" s="373"/>
      <c r="BL94" s="373"/>
      <c r="BM94" s="373"/>
      <c r="BN94" s="373"/>
      <c r="BO94" s="373"/>
      <c r="BP94" s="373"/>
      <c r="BQ94" s="373"/>
      <c r="BR94" s="373"/>
      <c r="BS94" s="373"/>
      <c r="BT94" s="373"/>
      <c r="BU94" s="373"/>
      <c r="BV94" s="373"/>
    </row>
    <row r="95" spans="63:74" x14ac:dyDescent="0.25">
      <c r="BK95" s="373"/>
      <c r="BL95" s="373"/>
      <c r="BM95" s="373"/>
      <c r="BN95" s="373"/>
      <c r="BO95" s="373"/>
      <c r="BP95" s="373"/>
      <c r="BQ95" s="373"/>
      <c r="BR95" s="373"/>
      <c r="BS95" s="373"/>
      <c r="BT95" s="373"/>
      <c r="BU95" s="373"/>
      <c r="BV95" s="373"/>
    </row>
    <row r="96" spans="63:74" x14ac:dyDescent="0.25">
      <c r="BK96" s="373"/>
      <c r="BL96" s="373"/>
      <c r="BM96" s="373"/>
      <c r="BN96" s="373"/>
      <c r="BO96" s="373"/>
      <c r="BP96" s="373"/>
      <c r="BQ96" s="373"/>
      <c r="BR96" s="373"/>
      <c r="BS96" s="373"/>
      <c r="BT96" s="373"/>
      <c r="BU96" s="373"/>
      <c r="BV96" s="373"/>
    </row>
    <row r="97" spans="63:74" x14ac:dyDescent="0.25">
      <c r="BK97" s="373"/>
      <c r="BL97" s="373"/>
      <c r="BM97" s="373"/>
      <c r="BN97" s="373"/>
      <c r="BO97" s="373"/>
      <c r="BP97" s="373"/>
      <c r="BQ97" s="373"/>
      <c r="BR97" s="373"/>
      <c r="BS97" s="373"/>
      <c r="BT97" s="373"/>
      <c r="BU97" s="373"/>
      <c r="BV97" s="373"/>
    </row>
    <row r="98" spans="63:74" x14ac:dyDescent="0.25">
      <c r="BK98" s="373"/>
      <c r="BL98" s="373"/>
      <c r="BM98" s="373"/>
      <c r="BN98" s="373"/>
      <c r="BO98" s="373"/>
      <c r="BP98" s="373"/>
      <c r="BQ98" s="373"/>
      <c r="BR98" s="373"/>
      <c r="BS98" s="373"/>
      <c r="BT98" s="373"/>
      <c r="BU98" s="373"/>
      <c r="BV98" s="373"/>
    </row>
    <row r="99" spans="63:74" x14ac:dyDescent="0.25">
      <c r="BK99" s="373"/>
      <c r="BL99" s="373"/>
      <c r="BM99" s="373"/>
      <c r="BN99" s="373"/>
      <c r="BO99" s="373"/>
      <c r="BP99" s="373"/>
      <c r="BQ99" s="373"/>
      <c r="BR99" s="373"/>
      <c r="BS99" s="373"/>
      <c r="BT99" s="373"/>
      <c r="BU99" s="373"/>
      <c r="BV99" s="373"/>
    </row>
    <row r="100" spans="63:74" x14ac:dyDescent="0.25">
      <c r="BK100" s="373"/>
      <c r="BL100" s="373"/>
      <c r="BM100" s="373"/>
      <c r="BN100" s="373"/>
      <c r="BO100" s="373"/>
      <c r="BP100" s="373"/>
      <c r="BQ100" s="373"/>
      <c r="BR100" s="373"/>
      <c r="BS100" s="373"/>
      <c r="BT100" s="373"/>
      <c r="BU100" s="373"/>
      <c r="BV100" s="373"/>
    </row>
    <row r="101" spans="63:74" x14ac:dyDescent="0.25">
      <c r="BK101" s="373"/>
      <c r="BL101" s="373"/>
      <c r="BM101" s="373"/>
      <c r="BN101" s="373"/>
      <c r="BO101" s="373"/>
      <c r="BP101" s="373"/>
      <c r="BQ101" s="373"/>
      <c r="BR101" s="373"/>
      <c r="BS101" s="373"/>
      <c r="BT101" s="373"/>
      <c r="BU101" s="373"/>
      <c r="BV101" s="373"/>
    </row>
    <row r="102" spans="63:74" x14ac:dyDescent="0.25">
      <c r="BK102" s="373"/>
      <c r="BL102" s="373"/>
      <c r="BM102" s="373"/>
      <c r="BN102" s="373"/>
      <c r="BO102" s="373"/>
      <c r="BP102" s="373"/>
      <c r="BQ102" s="373"/>
      <c r="BR102" s="373"/>
      <c r="BS102" s="373"/>
      <c r="BT102" s="373"/>
      <c r="BU102" s="373"/>
      <c r="BV102" s="373"/>
    </row>
    <row r="103" spans="63:74" x14ac:dyDescent="0.25">
      <c r="BK103" s="373"/>
      <c r="BL103" s="373"/>
      <c r="BM103" s="373"/>
      <c r="BN103" s="373"/>
      <c r="BO103" s="373"/>
      <c r="BP103" s="373"/>
      <c r="BQ103" s="373"/>
      <c r="BR103" s="373"/>
      <c r="BS103" s="373"/>
      <c r="BT103" s="373"/>
      <c r="BU103" s="373"/>
      <c r="BV103" s="373"/>
    </row>
    <row r="104" spans="63:74" x14ac:dyDescent="0.25">
      <c r="BK104" s="373"/>
      <c r="BL104" s="373"/>
      <c r="BM104" s="373"/>
      <c r="BN104" s="373"/>
      <c r="BO104" s="373"/>
      <c r="BP104" s="373"/>
      <c r="BQ104" s="373"/>
      <c r="BR104" s="373"/>
      <c r="BS104" s="373"/>
      <c r="BT104" s="373"/>
      <c r="BU104" s="373"/>
      <c r="BV104" s="373"/>
    </row>
    <row r="105" spans="63:74" x14ac:dyDescent="0.25">
      <c r="BK105" s="373"/>
      <c r="BL105" s="373"/>
      <c r="BM105" s="373"/>
      <c r="BN105" s="373"/>
      <c r="BO105" s="373"/>
      <c r="BP105" s="373"/>
      <c r="BQ105" s="373"/>
      <c r="BR105" s="373"/>
      <c r="BS105" s="373"/>
      <c r="BT105" s="373"/>
      <c r="BU105" s="373"/>
      <c r="BV105" s="373"/>
    </row>
    <row r="106" spans="63:74" x14ac:dyDescent="0.25">
      <c r="BK106" s="373"/>
      <c r="BL106" s="373"/>
      <c r="BM106" s="373"/>
      <c r="BN106" s="373"/>
      <c r="BO106" s="373"/>
      <c r="BP106" s="373"/>
      <c r="BQ106" s="373"/>
      <c r="BR106" s="373"/>
      <c r="BS106" s="373"/>
      <c r="BT106" s="373"/>
      <c r="BU106" s="373"/>
      <c r="BV106" s="373"/>
    </row>
    <row r="107" spans="63:74" x14ac:dyDescent="0.25">
      <c r="BK107" s="373"/>
      <c r="BL107" s="373"/>
      <c r="BM107" s="373"/>
      <c r="BN107" s="373"/>
      <c r="BO107" s="373"/>
      <c r="BP107" s="373"/>
      <c r="BQ107" s="373"/>
      <c r="BR107" s="373"/>
      <c r="BS107" s="373"/>
      <c r="BT107" s="373"/>
      <c r="BU107" s="373"/>
      <c r="BV107" s="373"/>
    </row>
    <row r="108" spans="63:74" x14ac:dyDescent="0.25">
      <c r="BK108" s="373"/>
      <c r="BL108" s="373"/>
      <c r="BM108" s="373"/>
      <c r="BN108" s="373"/>
      <c r="BO108" s="373"/>
      <c r="BP108" s="373"/>
      <c r="BQ108" s="373"/>
      <c r="BR108" s="373"/>
      <c r="BS108" s="373"/>
      <c r="BT108" s="373"/>
      <c r="BU108" s="373"/>
      <c r="BV108" s="373"/>
    </row>
    <row r="109" spans="63:74" x14ac:dyDescent="0.25">
      <c r="BK109" s="373"/>
      <c r="BL109" s="373"/>
      <c r="BM109" s="373"/>
      <c r="BN109" s="373"/>
      <c r="BO109" s="373"/>
      <c r="BP109" s="373"/>
      <c r="BQ109" s="373"/>
      <c r="BR109" s="373"/>
      <c r="BS109" s="373"/>
      <c r="BT109" s="373"/>
      <c r="BU109" s="373"/>
      <c r="BV109" s="373"/>
    </row>
    <row r="110" spans="63:74" x14ac:dyDescent="0.25">
      <c r="BK110" s="373"/>
      <c r="BL110" s="373"/>
      <c r="BM110" s="373"/>
      <c r="BN110" s="373"/>
      <c r="BO110" s="373"/>
      <c r="BP110" s="373"/>
      <c r="BQ110" s="373"/>
      <c r="BR110" s="373"/>
      <c r="BS110" s="373"/>
      <c r="BT110" s="373"/>
      <c r="BU110" s="373"/>
      <c r="BV110" s="373"/>
    </row>
    <row r="111" spans="63:74" x14ac:dyDescent="0.25">
      <c r="BK111" s="373"/>
      <c r="BL111" s="373"/>
      <c r="BM111" s="373"/>
      <c r="BN111" s="373"/>
      <c r="BO111" s="373"/>
      <c r="BP111" s="373"/>
      <c r="BQ111" s="373"/>
      <c r="BR111" s="373"/>
      <c r="BS111" s="373"/>
      <c r="BT111" s="373"/>
      <c r="BU111" s="373"/>
      <c r="BV111" s="373"/>
    </row>
    <row r="112" spans="63:74" x14ac:dyDescent="0.25">
      <c r="BK112" s="373"/>
      <c r="BL112" s="373"/>
      <c r="BM112" s="373"/>
      <c r="BN112" s="373"/>
      <c r="BO112" s="373"/>
      <c r="BP112" s="373"/>
      <c r="BQ112" s="373"/>
      <c r="BR112" s="373"/>
      <c r="BS112" s="373"/>
      <c r="BT112" s="373"/>
      <c r="BU112" s="373"/>
      <c r="BV112" s="373"/>
    </row>
    <row r="113" spans="63:74" x14ac:dyDescent="0.25">
      <c r="BK113" s="373"/>
      <c r="BL113" s="373"/>
      <c r="BM113" s="373"/>
      <c r="BN113" s="373"/>
      <c r="BO113" s="373"/>
      <c r="BP113" s="373"/>
      <c r="BQ113" s="373"/>
      <c r="BR113" s="373"/>
      <c r="BS113" s="373"/>
      <c r="BT113" s="373"/>
      <c r="BU113" s="373"/>
      <c r="BV113" s="373"/>
    </row>
    <row r="114" spans="63:74" x14ac:dyDescent="0.25">
      <c r="BK114" s="373"/>
      <c r="BL114" s="373"/>
      <c r="BM114" s="373"/>
      <c r="BN114" s="373"/>
      <c r="BO114" s="373"/>
      <c r="BP114" s="373"/>
      <c r="BQ114" s="373"/>
      <c r="BR114" s="373"/>
      <c r="BS114" s="373"/>
      <c r="BT114" s="373"/>
      <c r="BU114" s="373"/>
      <c r="BV114" s="373"/>
    </row>
    <row r="115" spans="63:74" x14ac:dyDescent="0.25">
      <c r="BK115" s="373"/>
      <c r="BL115" s="373"/>
      <c r="BM115" s="373"/>
      <c r="BN115" s="373"/>
      <c r="BO115" s="373"/>
      <c r="BP115" s="373"/>
      <c r="BQ115" s="373"/>
      <c r="BR115" s="373"/>
      <c r="BS115" s="373"/>
      <c r="BT115" s="373"/>
      <c r="BU115" s="373"/>
      <c r="BV115" s="373"/>
    </row>
    <row r="116" spans="63:74" x14ac:dyDescent="0.25">
      <c r="BK116" s="373"/>
      <c r="BL116" s="373"/>
      <c r="BM116" s="373"/>
      <c r="BN116" s="373"/>
      <c r="BO116" s="373"/>
      <c r="BP116" s="373"/>
      <c r="BQ116" s="373"/>
      <c r="BR116" s="373"/>
      <c r="BS116" s="373"/>
      <c r="BT116" s="373"/>
      <c r="BU116" s="373"/>
      <c r="BV116" s="373"/>
    </row>
    <row r="117" spans="63:74" x14ac:dyDescent="0.25">
      <c r="BK117" s="373"/>
      <c r="BL117" s="373"/>
      <c r="BM117" s="373"/>
      <c r="BN117" s="373"/>
      <c r="BO117" s="373"/>
      <c r="BP117" s="373"/>
      <c r="BQ117" s="373"/>
      <c r="BR117" s="373"/>
      <c r="BS117" s="373"/>
      <c r="BT117" s="373"/>
      <c r="BU117" s="373"/>
      <c r="BV117" s="373"/>
    </row>
    <row r="118" spans="63:74" x14ac:dyDescent="0.25">
      <c r="BK118" s="373"/>
      <c r="BL118" s="373"/>
      <c r="BM118" s="373"/>
      <c r="BN118" s="373"/>
      <c r="BO118" s="373"/>
      <c r="BP118" s="373"/>
      <c r="BQ118" s="373"/>
      <c r="BR118" s="373"/>
      <c r="BS118" s="373"/>
      <c r="BT118" s="373"/>
      <c r="BU118" s="373"/>
      <c r="BV118" s="373"/>
    </row>
    <row r="119" spans="63:74" x14ac:dyDescent="0.25">
      <c r="BK119" s="373"/>
      <c r="BL119" s="373"/>
      <c r="BM119" s="373"/>
      <c r="BN119" s="373"/>
      <c r="BO119" s="373"/>
      <c r="BP119" s="373"/>
      <c r="BQ119" s="373"/>
      <c r="BR119" s="373"/>
      <c r="BS119" s="373"/>
      <c r="BT119" s="373"/>
      <c r="BU119" s="373"/>
      <c r="BV119" s="373"/>
    </row>
    <row r="120" spans="63:74" x14ac:dyDescent="0.25">
      <c r="BK120" s="373"/>
      <c r="BL120" s="373"/>
      <c r="BM120" s="373"/>
      <c r="BN120" s="373"/>
      <c r="BO120" s="373"/>
      <c r="BP120" s="373"/>
      <c r="BQ120" s="373"/>
      <c r="BR120" s="373"/>
      <c r="BS120" s="373"/>
      <c r="BT120" s="373"/>
      <c r="BU120" s="373"/>
      <c r="BV120" s="373"/>
    </row>
    <row r="121" spans="63:74" x14ac:dyDescent="0.25">
      <c r="BK121" s="373"/>
      <c r="BL121" s="373"/>
      <c r="BM121" s="373"/>
      <c r="BN121" s="373"/>
      <c r="BO121" s="373"/>
      <c r="BP121" s="373"/>
      <c r="BQ121" s="373"/>
      <c r="BR121" s="373"/>
      <c r="BS121" s="373"/>
      <c r="BT121" s="373"/>
      <c r="BU121" s="373"/>
      <c r="BV121" s="373"/>
    </row>
    <row r="122" spans="63:74" x14ac:dyDescent="0.25">
      <c r="BK122" s="373"/>
      <c r="BL122" s="373"/>
      <c r="BM122" s="373"/>
      <c r="BN122" s="373"/>
      <c r="BO122" s="373"/>
      <c r="BP122" s="373"/>
      <c r="BQ122" s="373"/>
      <c r="BR122" s="373"/>
      <c r="BS122" s="373"/>
      <c r="BT122" s="373"/>
      <c r="BU122" s="373"/>
      <c r="BV122" s="373"/>
    </row>
    <row r="123" spans="63:74" x14ac:dyDescent="0.25">
      <c r="BK123" s="373"/>
      <c r="BL123" s="373"/>
      <c r="BM123" s="373"/>
      <c r="BN123" s="373"/>
      <c r="BO123" s="373"/>
      <c r="BP123" s="373"/>
      <c r="BQ123" s="373"/>
      <c r="BR123" s="373"/>
      <c r="BS123" s="373"/>
      <c r="BT123" s="373"/>
      <c r="BU123" s="373"/>
      <c r="BV123" s="373"/>
    </row>
    <row r="124" spans="63:74" x14ac:dyDescent="0.25">
      <c r="BK124" s="373"/>
      <c r="BL124" s="373"/>
      <c r="BM124" s="373"/>
      <c r="BN124" s="373"/>
      <c r="BO124" s="373"/>
      <c r="BP124" s="373"/>
      <c r="BQ124" s="373"/>
      <c r="BR124" s="373"/>
      <c r="BS124" s="373"/>
      <c r="BT124" s="373"/>
      <c r="BU124" s="373"/>
      <c r="BV124" s="373"/>
    </row>
    <row r="125" spans="63:74" x14ac:dyDescent="0.25">
      <c r="BK125" s="373"/>
      <c r="BL125" s="373"/>
      <c r="BM125" s="373"/>
      <c r="BN125" s="373"/>
      <c r="BO125" s="373"/>
      <c r="BP125" s="373"/>
      <c r="BQ125" s="373"/>
      <c r="BR125" s="373"/>
      <c r="BS125" s="373"/>
      <c r="BT125" s="373"/>
      <c r="BU125" s="373"/>
      <c r="BV125" s="373"/>
    </row>
    <row r="126" spans="63:74" x14ac:dyDescent="0.25">
      <c r="BK126" s="373"/>
      <c r="BL126" s="373"/>
      <c r="BM126" s="373"/>
      <c r="BN126" s="373"/>
      <c r="BO126" s="373"/>
      <c r="BP126" s="373"/>
      <c r="BQ126" s="373"/>
      <c r="BR126" s="373"/>
      <c r="BS126" s="373"/>
      <c r="BT126" s="373"/>
      <c r="BU126" s="373"/>
      <c r="BV126" s="373"/>
    </row>
    <row r="127" spans="63:74" x14ac:dyDescent="0.25">
      <c r="BK127" s="373"/>
      <c r="BL127" s="373"/>
      <c r="BM127" s="373"/>
      <c r="BN127" s="373"/>
      <c r="BO127" s="373"/>
      <c r="BP127" s="373"/>
      <c r="BQ127" s="373"/>
      <c r="BR127" s="373"/>
      <c r="BS127" s="373"/>
      <c r="BT127" s="373"/>
      <c r="BU127" s="373"/>
      <c r="BV127" s="373"/>
    </row>
    <row r="128" spans="63:74" x14ac:dyDescent="0.25">
      <c r="BK128" s="373"/>
      <c r="BL128" s="373"/>
      <c r="BM128" s="373"/>
      <c r="BN128" s="373"/>
      <c r="BO128" s="373"/>
      <c r="BP128" s="373"/>
      <c r="BQ128" s="373"/>
      <c r="BR128" s="373"/>
      <c r="BS128" s="373"/>
      <c r="BT128" s="373"/>
      <c r="BU128" s="373"/>
      <c r="BV128" s="373"/>
    </row>
    <row r="129" spans="63:74" x14ac:dyDescent="0.25">
      <c r="BK129" s="373"/>
      <c r="BL129" s="373"/>
      <c r="BM129" s="373"/>
      <c r="BN129" s="373"/>
      <c r="BO129" s="373"/>
      <c r="BP129" s="373"/>
      <c r="BQ129" s="373"/>
      <c r="BR129" s="373"/>
      <c r="BS129" s="373"/>
      <c r="BT129" s="373"/>
      <c r="BU129" s="373"/>
      <c r="BV129" s="373"/>
    </row>
    <row r="130" spans="63:74" x14ac:dyDescent="0.25">
      <c r="BK130" s="373"/>
      <c r="BL130" s="373"/>
      <c r="BM130" s="373"/>
      <c r="BN130" s="373"/>
      <c r="BO130" s="373"/>
      <c r="BP130" s="373"/>
      <c r="BQ130" s="373"/>
      <c r="BR130" s="373"/>
      <c r="BS130" s="373"/>
      <c r="BT130" s="373"/>
      <c r="BU130" s="373"/>
      <c r="BV130" s="373"/>
    </row>
    <row r="131" spans="63:74" x14ac:dyDescent="0.25">
      <c r="BK131" s="373"/>
      <c r="BL131" s="373"/>
      <c r="BM131" s="373"/>
      <c r="BN131" s="373"/>
      <c r="BO131" s="373"/>
      <c r="BP131" s="373"/>
      <c r="BQ131" s="373"/>
      <c r="BR131" s="373"/>
      <c r="BS131" s="373"/>
      <c r="BT131" s="373"/>
      <c r="BU131" s="373"/>
      <c r="BV131" s="373"/>
    </row>
    <row r="132" spans="63:74" x14ac:dyDescent="0.25">
      <c r="BK132" s="373"/>
      <c r="BL132" s="373"/>
      <c r="BM132" s="373"/>
      <c r="BN132" s="373"/>
      <c r="BO132" s="373"/>
      <c r="BP132" s="373"/>
      <c r="BQ132" s="373"/>
      <c r="BR132" s="373"/>
      <c r="BS132" s="373"/>
      <c r="BT132" s="373"/>
      <c r="BU132" s="373"/>
      <c r="BV132" s="373"/>
    </row>
    <row r="133" spans="63:74" x14ac:dyDescent="0.25">
      <c r="BK133" s="373"/>
      <c r="BL133" s="373"/>
      <c r="BM133" s="373"/>
      <c r="BN133" s="373"/>
      <c r="BO133" s="373"/>
      <c r="BP133" s="373"/>
      <c r="BQ133" s="373"/>
      <c r="BR133" s="373"/>
      <c r="BS133" s="373"/>
      <c r="BT133" s="373"/>
      <c r="BU133" s="373"/>
      <c r="BV133" s="373"/>
    </row>
    <row r="134" spans="63:74" x14ac:dyDescent="0.25">
      <c r="BK134" s="373"/>
      <c r="BL134" s="373"/>
      <c r="BM134" s="373"/>
      <c r="BN134" s="373"/>
      <c r="BO134" s="373"/>
      <c r="BP134" s="373"/>
      <c r="BQ134" s="373"/>
      <c r="BR134" s="373"/>
      <c r="BS134" s="373"/>
      <c r="BT134" s="373"/>
      <c r="BU134" s="373"/>
      <c r="BV134" s="373"/>
    </row>
    <row r="135" spans="63:74" x14ac:dyDescent="0.25">
      <c r="BK135" s="373"/>
      <c r="BL135" s="373"/>
      <c r="BM135" s="373"/>
      <c r="BN135" s="373"/>
      <c r="BO135" s="373"/>
      <c r="BP135" s="373"/>
      <c r="BQ135" s="373"/>
      <c r="BR135" s="373"/>
      <c r="BS135" s="373"/>
      <c r="BT135" s="373"/>
      <c r="BU135" s="373"/>
      <c r="BV135" s="373"/>
    </row>
    <row r="136" spans="63:74" x14ac:dyDescent="0.25">
      <c r="BK136" s="373"/>
      <c r="BL136" s="373"/>
      <c r="BM136" s="373"/>
      <c r="BN136" s="373"/>
      <c r="BO136" s="373"/>
      <c r="BP136" s="373"/>
      <c r="BQ136" s="373"/>
      <c r="BR136" s="373"/>
      <c r="BS136" s="373"/>
      <c r="BT136" s="373"/>
      <c r="BU136" s="373"/>
      <c r="BV136" s="373"/>
    </row>
    <row r="137" spans="63:74" x14ac:dyDescent="0.25">
      <c r="BK137" s="373"/>
      <c r="BL137" s="373"/>
      <c r="BM137" s="373"/>
      <c r="BN137" s="373"/>
      <c r="BO137" s="373"/>
      <c r="BP137" s="373"/>
      <c r="BQ137" s="373"/>
      <c r="BR137" s="373"/>
      <c r="BS137" s="373"/>
      <c r="BT137" s="373"/>
      <c r="BU137" s="373"/>
      <c r="BV137" s="373"/>
    </row>
    <row r="138" spans="63:74" x14ac:dyDescent="0.25">
      <c r="BK138" s="373"/>
      <c r="BL138" s="373"/>
      <c r="BM138" s="373"/>
      <c r="BN138" s="373"/>
      <c r="BO138" s="373"/>
      <c r="BP138" s="373"/>
      <c r="BQ138" s="373"/>
      <c r="BR138" s="373"/>
      <c r="BS138" s="373"/>
      <c r="BT138" s="373"/>
      <c r="BU138" s="373"/>
      <c r="BV138" s="373"/>
    </row>
    <row r="139" spans="63:74" x14ac:dyDescent="0.25">
      <c r="BK139" s="373"/>
      <c r="BL139" s="373"/>
      <c r="BM139" s="373"/>
      <c r="BN139" s="373"/>
      <c r="BO139" s="373"/>
      <c r="BP139" s="373"/>
      <c r="BQ139" s="373"/>
      <c r="BR139" s="373"/>
      <c r="BS139" s="373"/>
      <c r="BT139" s="373"/>
      <c r="BU139" s="373"/>
      <c r="BV139" s="373"/>
    </row>
    <row r="140" spans="63:74" x14ac:dyDescent="0.25">
      <c r="BK140" s="373"/>
      <c r="BL140" s="373"/>
      <c r="BM140" s="373"/>
      <c r="BN140" s="373"/>
      <c r="BO140" s="373"/>
      <c r="BP140" s="373"/>
      <c r="BQ140" s="373"/>
      <c r="BR140" s="373"/>
      <c r="BS140" s="373"/>
      <c r="BT140" s="373"/>
      <c r="BU140" s="373"/>
      <c r="BV140" s="373"/>
    </row>
    <row r="141" spans="63:74" x14ac:dyDescent="0.25">
      <c r="BK141" s="373"/>
      <c r="BL141" s="373"/>
      <c r="BM141" s="373"/>
      <c r="BN141" s="373"/>
      <c r="BO141" s="373"/>
      <c r="BP141" s="373"/>
      <c r="BQ141" s="373"/>
      <c r="BR141" s="373"/>
      <c r="BS141" s="373"/>
      <c r="BT141" s="373"/>
      <c r="BU141" s="373"/>
      <c r="BV141" s="373"/>
    </row>
    <row r="142" spans="63:74" x14ac:dyDescent="0.25">
      <c r="BK142" s="373"/>
      <c r="BL142" s="373"/>
      <c r="BM142" s="373"/>
      <c r="BN142" s="373"/>
      <c r="BO142" s="373"/>
      <c r="BP142" s="373"/>
      <c r="BQ142" s="373"/>
      <c r="BR142" s="373"/>
      <c r="BS142" s="373"/>
      <c r="BT142" s="373"/>
      <c r="BU142" s="373"/>
      <c r="BV142" s="373"/>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S17" activePane="bottomRight" state="frozen"/>
      <selection activeCell="BF63" sqref="BF63"/>
      <selection pane="topRight" activeCell="BF63" sqref="BF63"/>
      <selection pane="bottomLeft" activeCell="BF63" sqref="BF63"/>
      <selection pane="bottomRight" activeCell="BA44" sqref="BA44"/>
    </sheetView>
  </sheetViews>
  <sheetFormatPr defaultColWidth="8.54296875" defaultRowHeight="10.5" x14ac:dyDescent="0.25"/>
  <cols>
    <col min="1" max="1" width="17.453125" style="159" customWidth="1"/>
    <col min="2" max="2" width="30.1796875" style="152" customWidth="1"/>
    <col min="3" max="50" width="6.54296875" style="152" customWidth="1"/>
    <col min="51" max="55" width="6.54296875" style="445" customWidth="1"/>
    <col min="56" max="58" width="6.54296875" style="572" customWidth="1"/>
    <col min="59" max="62" width="6.54296875" style="445" customWidth="1"/>
    <col min="63" max="74" width="6.54296875" style="152" customWidth="1"/>
    <col min="75" max="16384" width="8.54296875" style="152"/>
  </cols>
  <sheetData>
    <row r="1" spans="1:74" ht="13" x14ac:dyDescent="0.3">
      <c r="A1" s="758" t="s">
        <v>792</v>
      </c>
      <c r="B1" s="773" t="s">
        <v>1339</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row>
    <row r="2" spans="1:74" ht="12.5" x14ac:dyDescent="0.25">
      <c r="A2" s="759"/>
      <c r="B2" s="486" t="str">
        <f>"U.S. Energy Information Administration  |  Short-Term Energy Outlook  - "&amp;Dates!D1</f>
        <v>U.S. Energy Information Administration  |  Short-Term Energy Outlook  - April 2022</v>
      </c>
      <c r="C2" s="489"/>
      <c r="D2" s="489"/>
      <c r="E2" s="489"/>
      <c r="F2" s="489"/>
      <c r="G2" s="489"/>
      <c r="H2" s="489"/>
      <c r="I2" s="489"/>
      <c r="J2" s="706"/>
    </row>
    <row r="3" spans="1:74" s="12" customFormat="1" ht="13" x14ac:dyDescent="0.3">
      <c r="A3" s="14"/>
      <c r="B3" s="70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B5" s="246" t="s">
        <v>1384</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5" customHeight="1" x14ac:dyDescent="0.25">
      <c r="A6" s="159" t="s">
        <v>294</v>
      </c>
      <c r="B6" s="170" t="s">
        <v>243</v>
      </c>
      <c r="C6" s="244">
        <v>28.559159031</v>
      </c>
      <c r="D6" s="244">
        <v>29.022310662999999</v>
      </c>
      <c r="E6" s="244">
        <v>29.298575307</v>
      </c>
      <c r="F6" s="244">
        <v>29.167350643999999</v>
      </c>
      <c r="G6" s="244">
        <v>28.982241373000001</v>
      </c>
      <c r="H6" s="244">
        <v>29.289624290999999</v>
      </c>
      <c r="I6" s="244">
        <v>30.045262672</v>
      </c>
      <c r="J6" s="244">
        <v>30.796535681000002</v>
      </c>
      <c r="K6" s="244">
        <v>30.133887334000001</v>
      </c>
      <c r="L6" s="244">
        <v>30.776360653000001</v>
      </c>
      <c r="M6" s="244">
        <v>31.26332601</v>
      </c>
      <c r="N6" s="244">
        <v>31.362427079</v>
      </c>
      <c r="O6" s="244">
        <v>30.697686889</v>
      </c>
      <c r="P6" s="244">
        <v>30.691202119</v>
      </c>
      <c r="Q6" s="244">
        <v>30.988307710000001</v>
      </c>
      <c r="R6" s="244">
        <v>31.340229150999999</v>
      </c>
      <c r="S6" s="244">
        <v>31.042490237999999</v>
      </c>
      <c r="T6" s="244">
        <v>31.004368718999999</v>
      </c>
      <c r="U6" s="244">
        <v>30.958023869000002</v>
      </c>
      <c r="V6" s="244">
        <v>31.497353881999999</v>
      </c>
      <c r="W6" s="244">
        <v>31.5995545</v>
      </c>
      <c r="X6" s="244">
        <v>32.053877149999998</v>
      </c>
      <c r="Y6" s="244">
        <v>32.882157755999998</v>
      </c>
      <c r="Z6" s="244">
        <v>33.062882273</v>
      </c>
      <c r="AA6" s="244">
        <v>32.966047222</v>
      </c>
      <c r="AB6" s="244">
        <v>32.832993504999997</v>
      </c>
      <c r="AC6" s="244">
        <v>32.788513070999997</v>
      </c>
      <c r="AD6" s="244">
        <v>30.457419412</v>
      </c>
      <c r="AE6" s="244">
        <v>27.662136700000001</v>
      </c>
      <c r="AF6" s="244">
        <v>29.197368888</v>
      </c>
      <c r="AG6" s="244">
        <v>30.151856909999999</v>
      </c>
      <c r="AH6" s="244">
        <v>29.499105543999999</v>
      </c>
      <c r="AI6" s="244">
        <v>29.644035361</v>
      </c>
      <c r="AJ6" s="244">
        <v>29.660044194000001</v>
      </c>
      <c r="AK6" s="244">
        <v>30.86807756</v>
      </c>
      <c r="AL6" s="244">
        <v>30.910757504999999</v>
      </c>
      <c r="AM6" s="244">
        <v>30.952863342000001</v>
      </c>
      <c r="AN6" s="244">
        <v>28.109177741</v>
      </c>
      <c r="AO6" s="244">
        <v>30.956317110000001</v>
      </c>
      <c r="AP6" s="244">
        <v>30.670236228</v>
      </c>
      <c r="AQ6" s="244">
        <v>30.829057596999998</v>
      </c>
      <c r="AR6" s="244">
        <v>30.716237259</v>
      </c>
      <c r="AS6" s="244">
        <v>31.387389723999998</v>
      </c>
      <c r="AT6" s="244">
        <v>31.224047068000001</v>
      </c>
      <c r="AU6" s="244">
        <v>30.572727441000001</v>
      </c>
      <c r="AV6" s="244">
        <v>32.036251462000003</v>
      </c>
      <c r="AW6" s="244">
        <v>32.362558833000001</v>
      </c>
      <c r="AX6" s="244">
        <v>32.443909290000001</v>
      </c>
      <c r="AY6" s="244">
        <v>31.478140546999999</v>
      </c>
      <c r="AZ6" s="244">
        <v>31.765598677</v>
      </c>
      <c r="BA6" s="244">
        <v>32.303992700000002</v>
      </c>
      <c r="BB6" s="368">
        <v>32.565245160000003</v>
      </c>
      <c r="BC6" s="368">
        <v>32.449600242999999</v>
      </c>
      <c r="BD6" s="368">
        <v>32.697624709000003</v>
      </c>
      <c r="BE6" s="368">
        <v>32.776217899000002</v>
      </c>
      <c r="BF6" s="368">
        <v>33.016931989</v>
      </c>
      <c r="BG6" s="368">
        <v>32.908241126999997</v>
      </c>
      <c r="BH6" s="368">
        <v>33.259479567</v>
      </c>
      <c r="BI6" s="368">
        <v>33.892610845999997</v>
      </c>
      <c r="BJ6" s="368">
        <v>33.971382931000001</v>
      </c>
      <c r="BK6" s="368">
        <v>34.071761686999999</v>
      </c>
      <c r="BL6" s="368">
        <v>34.096540531999999</v>
      </c>
      <c r="BM6" s="368">
        <v>34.195305804</v>
      </c>
      <c r="BN6" s="368">
        <v>34.330255927000003</v>
      </c>
      <c r="BO6" s="368">
        <v>34.335606362</v>
      </c>
      <c r="BP6" s="368">
        <v>34.336434228999998</v>
      </c>
      <c r="BQ6" s="368">
        <v>34.333350901999999</v>
      </c>
      <c r="BR6" s="368">
        <v>34.480887895999999</v>
      </c>
      <c r="BS6" s="368">
        <v>34.326153009999999</v>
      </c>
      <c r="BT6" s="368">
        <v>34.556788513999997</v>
      </c>
      <c r="BU6" s="368">
        <v>34.923116041999997</v>
      </c>
      <c r="BV6" s="368">
        <v>34.835505652999998</v>
      </c>
    </row>
    <row r="7" spans="1:74" ht="11.15" customHeight="1" x14ac:dyDescent="0.25">
      <c r="A7" s="159" t="s">
        <v>290</v>
      </c>
      <c r="B7" s="170" t="s">
        <v>244</v>
      </c>
      <c r="C7" s="244">
        <v>16.376404097000002</v>
      </c>
      <c r="D7" s="244">
        <v>16.820689142999999</v>
      </c>
      <c r="E7" s="244">
        <v>17.200582129000001</v>
      </c>
      <c r="F7" s="244">
        <v>17.302271666999999</v>
      </c>
      <c r="G7" s="244">
        <v>17.333264871000001</v>
      </c>
      <c r="H7" s="244">
        <v>17.570022999999999</v>
      </c>
      <c r="I7" s="244">
        <v>17.965068161000001</v>
      </c>
      <c r="J7" s="244">
        <v>18.655013418999999</v>
      </c>
      <c r="K7" s="244">
        <v>18.627123000000001</v>
      </c>
      <c r="L7" s="244">
        <v>18.596662128999998</v>
      </c>
      <c r="M7" s="244">
        <v>19.029067667</v>
      </c>
      <c r="N7" s="244">
        <v>19.088370903000001</v>
      </c>
      <c r="O7" s="244">
        <v>18.846938677000001</v>
      </c>
      <c r="P7" s="244">
        <v>18.701322142999999</v>
      </c>
      <c r="Q7" s="244">
        <v>18.958039065000001</v>
      </c>
      <c r="R7" s="244">
        <v>19.311767332999999</v>
      </c>
      <c r="S7" s="244">
        <v>19.386287257999999</v>
      </c>
      <c r="T7" s="244">
        <v>19.419684</v>
      </c>
      <c r="U7" s="244">
        <v>19.034112677</v>
      </c>
      <c r="V7" s="244">
        <v>19.675837419</v>
      </c>
      <c r="W7" s="244">
        <v>19.841575333000002</v>
      </c>
      <c r="X7" s="244">
        <v>20.087994354999999</v>
      </c>
      <c r="Y7" s="244">
        <v>20.434486332999999</v>
      </c>
      <c r="Z7" s="244">
        <v>20.407756194000001</v>
      </c>
      <c r="AA7" s="244">
        <v>20.501295419000002</v>
      </c>
      <c r="AB7" s="244">
        <v>20.165836896999998</v>
      </c>
      <c r="AC7" s="244">
        <v>20.307890258</v>
      </c>
      <c r="AD7" s="244">
        <v>18.476443332999999</v>
      </c>
      <c r="AE7" s="244">
        <v>16.244517515999998</v>
      </c>
      <c r="AF7" s="244">
        <v>17.629517666999998</v>
      </c>
      <c r="AG7" s="244">
        <v>18.490621935</v>
      </c>
      <c r="AH7" s="244">
        <v>18.050619419</v>
      </c>
      <c r="AI7" s="244">
        <v>18.341911667000002</v>
      </c>
      <c r="AJ7" s="244">
        <v>17.883735065</v>
      </c>
      <c r="AK7" s="244">
        <v>18.672963299999999</v>
      </c>
      <c r="AL7" s="244">
        <v>18.316612644999999</v>
      </c>
      <c r="AM7" s="244">
        <v>18.399102676999998</v>
      </c>
      <c r="AN7" s="244">
        <v>15.864344714</v>
      </c>
      <c r="AO7" s="244">
        <v>18.415308065000001</v>
      </c>
      <c r="AP7" s="244">
        <v>18.900270432999999</v>
      </c>
      <c r="AQ7" s="244">
        <v>19.188219289999999</v>
      </c>
      <c r="AR7" s="244">
        <v>19.065177167000002</v>
      </c>
      <c r="AS7" s="244">
        <v>19.125231742</v>
      </c>
      <c r="AT7" s="244">
        <v>19.085599194</v>
      </c>
      <c r="AU7" s="244">
        <v>18.609448232999998</v>
      </c>
      <c r="AV7" s="244">
        <v>19.671673968</v>
      </c>
      <c r="AW7" s="244">
        <v>20.028163833000001</v>
      </c>
      <c r="AX7" s="244">
        <v>19.905385290000002</v>
      </c>
      <c r="AY7" s="244">
        <v>19.231803097</v>
      </c>
      <c r="AZ7" s="244">
        <v>19.405529704999999</v>
      </c>
      <c r="BA7" s="244">
        <v>19.973587354999999</v>
      </c>
      <c r="BB7" s="368">
        <v>20.192657100000002</v>
      </c>
      <c r="BC7" s="368">
        <v>20.281172000000002</v>
      </c>
      <c r="BD7" s="368">
        <v>20.392867200000001</v>
      </c>
      <c r="BE7" s="368">
        <v>20.471748999999999</v>
      </c>
      <c r="BF7" s="368">
        <v>20.7320742</v>
      </c>
      <c r="BG7" s="368">
        <v>20.780234799999999</v>
      </c>
      <c r="BH7" s="368">
        <v>20.810811600000001</v>
      </c>
      <c r="BI7" s="368">
        <v>21.274909300000001</v>
      </c>
      <c r="BJ7" s="368">
        <v>21.292549000000001</v>
      </c>
      <c r="BK7" s="368">
        <v>21.249190899999999</v>
      </c>
      <c r="BL7" s="368">
        <v>21.261189300000002</v>
      </c>
      <c r="BM7" s="368">
        <v>21.388781600000002</v>
      </c>
      <c r="BN7" s="368">
        <v>21.491891200000001</v>
      </c>
      <c r="BO7" s="368">
        <v>21.609662799999999</v>
      </c>
      <c r="BP7" s="368">
        <v>21.587726400000001</v>
      </c>
      <c r="BQ7" s="368">
        <v>21.590373899999999</v>
      </c>
      <c r="BR7" s="368">
        <v>21.8247578</v>
      </c>
      <c r="BS7" s="368">
        <v>21.776138</v>
      </c>
      <c r="BT7" s="368">
        <v>21.735801500000001</v>
      </c>
      <c r="BU7" s="368">
        <v>22.101905299999999</v>
      </c>
      <c r="BV7" s="368">
        <v>22.065178100000001</v>
      </c>
    </row>
    <row r="8" spans="1:74" ht="11.15" customHeight="1" x14ac:dyDescent="0.25">
      <c r="A8" s="159" t="s">
        <v>291</v>
      </c>
      <c r="B8" s="170" t="s">
        <v>265</v>
      </c>
      <c r="C8" s="244">
        <v>5.1999483</v>
      </c>
      <c r="D8" s="244">
        <v>5.3609483000000004</v>
      </c>
      <c r="E8" s="244">
        <v>5.3999483000000001</v>
      </c>
      <c r="F8" s="244">
        <v>5.0339482999999996</v>
      </c>
      <c r="G8" s="244">
        <v>5.1849483000000003</v>
      </c>
      <c r="H8" s="244">
        <v>5.1129483000000002</v>
      </c>
      <c r="I8" s="244">
        <v>5.3269482999999997</v>
      </c>
      <c r="J8" s="244">
        <v>5.6129483000000002</v>
      </c>
      <c r="K8" s="244">
        <v>5.1899483000000002</v>
      </c>
      <c r="L8" s="244">
        <v>5.5059483</v>
      </c>
      <c r="M8" s="244">
        <v>5.6029483000000004</v>
      </c>
      <c r="N8" s="244">
        <v>5.6329482999999998</v>
      </c>
      <c r="O8" s="244">
        <v>5.3671309999999997</v>
      </c>
      <c r="P8" s="244">
        <v>5.3881309999999996</v>
      </c>
      <c r="Q8" s="244">
        <v>5.4731310000000004</v>
      </c>
      <c r="R8" s="244">
        <v>5.517131</v>
      </c>
      <c r="S8" s="244">
        <v>5.3421310000000002</v>
      </c>
      <c r="T8" s="244">
        <v>5.4791309999999998</v>
      </c>
      <c r="U8" s="244">
        <v>5.4751310000000002</v>
      </c>
      <c r="V8" s="244">
        <v>5.5021310000000003</v>
      </c>
      <c r="W8" s="244">
        <v>5.3591309999999996</v>
      </c>
      <c r="X8" s="244">
        <v>5.4301310000000003</v>
      </c>
      <c r="Y8" s="244">
        <v>5.6231309999999999</v>
      </c>
      <c r="Z8" s="244">
        <v>5.7681310000000003</v>
      </c>
      <c r="AA8" s="244">
        <v>5.5714041999999999</v>
      </c>
      <c r="AB8" s="244">
        <v>5.6874041999999996</v>
      </c>
      <c r="AC8" s="244">
        <v>5.5974041999999997</v>
      </c>
      <c r="AD8" s="244">
        <v>4.9664042000000004</v>
      </c>
      <c r="AE8" s="244">
        <v>4.7114041999999996</v>
      </c>
      <c r="AF8" s="244">
        <v>4.9804041999999997</v>
      </c>
      <c r="AG8" s="244">
        <v>4.9444042000000001</v>
      </c>
      <c r="AH8" s="244">
        <v>4.8364041999999996</v>
      </c>
      <c r="AI8" s="244">
        <v>4.9684042000000002</v>
      </c>
      <c r="AJ8" s="244">
        <v>5.2554042000000001</v>
      </c>
      <c r="AK8" s="244">
        <v>5.5844041999999998</v>
      </c>
      <c r="AL8" s="244">
        <v>5.7274041999999996</v>
      </c>
      <c r="AM8" s="244">
        <v>5.7197851000000002</v>
      </c>
      <c r="AN8" s="244">
        <v>5.5137850999999998</v>
      </c>
      <c r="AO8" s="244">
        <v>5.6177850999999999</v>
      </c>
      <c r="AP8" s="244">
        <v>5.2427850999999999</v>
      </c>
      <c r="AQ8" s="244">
        <v>5.3347851000000004</v>
      </c>
      <c r="AR8" s="244">
        <v>5.5237850999999996</v>
      </c>
      <c r="AS8" s="244">
        <v>5.6507851000000002</v>
      </c>
      <c r="AT8" s="244">
        <v>5.4665697707999996</v>
      </c>
      <c r="AU8" s="244">
        <v>5.3385697708000004</v>
      </c>
      <c r="AV8" s="244">
        <v>5.7025697708000003</v>
      </c>
      <c r="AW8" s="244">
        <v>5.7545700000000002</v>
      </c>
      <c r="AX8" s="244">
        <v>5.8087970000000002</v>
      </c>
      <c r="AY8" s="244">
        <v>5.6967219193999998</v>
      </c>
      <c r="AZ8" s="244">
        <v>5.8006851732999998</v>
      </c>
      <c r="BA8" s="244">
        <v>5.7623784006000003</v>
      </c>
      <c r="BB8" s="368">
        <v>5.7356670331000004</v>
      </c>
      <c r="BC8" s="368">
        <v>5.5514857859999998</v>
      </c>
      <c r="BD8" s="368">
        <v>5.6828516550000003</v>
      </c>
      <c r="BE8" s="368">
        <v>5.7276435826999998</v>
      </c>
      <c r="BF8" s="368">
        <v>5.7583131793</v>
      </c>
      <c r="BG8" s="368">
        <v>5.7289567496</v>
      </c>
      <c r="BH8" s="368">
        <v>5.7622414182000004</v>
      </c>
      <c r="BI8" s="368">
        <v>5.8868662633</v>
      </c>
      <c r="BJ8" s="368">
        <v>5.8987399045000002</v>
      </c>
      <c r="BK8" s="368">
        <v>5.9508197157999998</v>
      </c>
      <c r="BL8" s="368">
        <v>5.9247253616000002</v>
      </c>
      <c r="BM8" s="368">
        <v>5.8801256835000002</v>
      </c>
      <c r="BN8" s="368">
        <v>5.8944088826999996</v>
      </c>
      <c r="BO8" s="368">
        <v>5.8638940379999998</v>
      </c>
      <c r="BP8" s="368">
        <v>5.8807682971000004</v>
      </c>
      <c r="BQ8" s="368">
        <v>5.8627320107000003</v>
      </c>
      <c r="BR8" s="368">
        <v>5.8924290187999997</v>
      </c>
      <c r="BS8" s="368">
        <v>5.9240689720999997</v>
      </c>
      <c r="BT8" s="368">
        <v>5.9149198888000001</v>
      </c>
      <c r="BU8" s="368">
        <v>5.9249749768999997</v>
      </c>
      <c r="BV8" s="368">
        <v>5.8808780570000003</v>
      </c>
    </row>
    <row r="9" spans="1:74" ht="11.15" customHeight="1" x14ac:dyDescent="0.25">
      <c r="A9" s="159" t="s">
        <v>292</v>
      </c>
      <c r="B9" s="170" t="s">
        <v>274</v>
      </c>
      <c r="C9" s="244">
        <v>2.1976059999999999</v>
      </c>
      <c r="D9" s="244">
        <v>2.1607059999999998</v>
      </c>
      <c r="E9" s="244">
        <v>2.1236060000000001</v>
      </c>
      <c r="F9" s="244">
        <v>2.1561059999999999</v>
      </c>
      <c r="G9" s="244">
        <v>2.1217060000000001</v>
      </c>
      <c r="H9" s="244">
        <v>2.1030060000000002</v>
      </c>
      <c r="I9" s="244">
        <v>2.1009060000000002</v>
      </c>
      <c r="J9" s="244">
        <v>2.066106</v>
      </c>
      <c r="K9" s="244">
        <v>2.0751059999999999</v>
      </c>
      <c r="L9" s="244">
        <v>1.999306</v>
      </c>
      <c r="M9" s="244">
        <v>1.9264060000000001</v>
      </c>
      <c r="N9" s="244">
        <v>1.9236979999999999</v>
      </c>
      <c r="O9" s="244">
        <v>1.8580444</v>
      </c>
      <c r="P9" s="244">
        <v>1.9388444</v>
      </c>
      <c r="Q9" s="244">
        <v>1.9323444000000001</v>
      </c>
      <c r="R9" s="244">
        <v>1.9123444000000001</v>
      </c>
      <c r="S9" s="244">
        <v>1.8960444000000001</v>
      </c>
      <c r="T9" s="244">
        <v>1.9000444000000001</v>
      </c>
      <c r="U9" s="244">
        <v>1.8969444</v>
      </c>
      <c r="V9" s="244">
        <v>1.9252444</v>
      </c>
      <c r="W9" s="244">
        <v>1.9531444</v>
      </c>
      <c r="X9" s="244">
        <v>1.8985444</v>
      </c>
      <c r="Y9" s="244">
        <v>1.9360444000000001</v>
      </c>
      <c r="Z9" s="244">
        <v>1.9518443999999999</v>
      </c>
      <c r="AA9" s="244">
        <v>1.9912847</v>
      </c>
      <c r="AB9" s="244">
        <v>1.9943846999999999</v>
      </c>
      <c r="AC9" s="244">
        <v>2.0108847000000001</v>
      </c>
      <c r="AD9" s="244">
        <v>1.9956847</v>
      </c>
      <c r="AE9" s="244">
        <v>1.9110847</v>
      </c>
      <c r="AF9" s="244">
        <v>1.8951846999999999</v>
      </c>
      <c r="AG9" s="244">
        <v>1.8790846999999999</v>
      </c>
      <c r="AH9" s="244">
        <v>1.9207847</v>
      </c>
      <c r="AI9" s="244">
        <v>1.9221847000000001</v>
      </c>
      <c r="AJ9" s="244">
        <v>1.8871846999999999</v>
      </c>
      <c r="AK9" s="244">
        <v>1.8867847</v>
      </c>
      <c r="AL9" s="244">
        <v>1.9119847000000001</v>
      </c>
      <c r="AM9" s="244">
        <v>1.9014853</v>
      </c>
      <c r="AN9" s="244">
        <v>1.9274853000000001</v>
      </c>
      <c r="AO9" s="244">
        <v>1.9521853</v>
      </c>
      <c r="AP9" s="244">
        <v>1.9481853</v>
      </c>
      <c r="AQ9" s="244">
        <v>1.9467852999999999</v>
      </c>
      <c r="AR9" s="244">
        <v>1.9409852999999999</v>
      </c>
      <c r="AS9" s="244">
        <v>1.9313853000000001</v>
      </c>
      <c r="AT9" s="244">
        <v>1.8633573745000001</v>
      </c>
      <c r="AU9" s="244">
        <v>1.8997573745</v>
      </c>
      <c r="AV9" s="244">
        <v>1.9128573744999999</v>
      </c>
      <c r="AW9" s="244">
        <v>1.9317569999999999</v>
      </c>
      <c r="AX9" s="244">
        <v>1.9288719999999999</v>
      </c>
      <c r="AY9" s="244">
        <v>1.9297256425</v>
      </c>
      <c r="AZ9" s="244">
        <v>1.9109706870000001</v>
      </c>
      <c r="BA9" s="244">
        <v>1.9248665098</v>
      </c>
      <c r="BB9" s="368">
        <v>1.9233922599</v>
      </c>
      <c r="BC9" s="368">
        <v>1.9244555096</v>
      </c>
      <c r="BD9" s="368">
        <v>1.9211289490000001</v>
      </c>
      <c r="BE9" s="368">
        <v>1.9083600842999999</v>
      </c>
      <c r="BF9" s="368">
        <v>1.8956895216</v>
      </c>
      <c r="BG9" s="368">
        <v>1.8843894282</v>
      </c>
      <c r="BH9" s="368">
        <v>1.8706350213</v>
      </c>
      <c r="BI9" s="368">
        <v>1.8585085398000001</v>
      </c>
      <c r="BJ9" s="368">
        <v>1.8464508336000001</v>
      </c>
      <c r="BK9" s="368">
        <v>1.9143725199999999</v>
      </c>
      <c r="BL9" s="368">
        <v>1.9020608729999999</v>
      </c>
      <c r="BM9" s="368">
        <v>1.8891530911000001</v>
      </c>
      <c r="BN9" s="368">
        <v>1.8765148200999999</v>
      </c>
      <c r="BO9" s="368">
        <v>1.8640792820000001</v>
      </c>
      <c r="BP9" s="368">
        <v>1.8519840323000001</v>
      </c>
      <c r="BQ9" s="368">
        <v>1.8396183357</v>
      </c>
      <c r="BR9" s="368">
        <v>1.8274251737</v>
      </c>
      <c r="BS9" s="368">
        <v>1.8154295176999999</v>
      </c>
      <c r="BT9" s="368">
        <v>1.8032213828000001</v>
      </c>
      <c r="BU9" s="368">
        <v>1.7915474989</v>
      </c>
      <c r="BV9" s="368">
        <v>1.7800283597</v>
      </c>
    </row>
    <row r="10" spans="1:74" ht="11.15" customHeight="1" x14ac:dyDescent="0.25">
      <c r="A10" s="159" t="s">
        <v>293</v>
      </c>
      <c r="B10" s="170" t="s">
        <v>268</v>
      </c>
      <c r="C10" s="244">
        <v>4.7852006346999998</v>
      </c>
      <c r="D10" s="244">
        <v>4.6799672197</v>
      </c>
      <c r="E10" s="244">
        <v>4.5744388775000004</v>
      </c>
      <c r="F10" s="244">
        <v>4.6750246771999997</v>
      </c>
      <c r="G10" s="244">
        <v>4.3423222016</v>
      </c>
      <c r="H10" s="244">
        <v>4.5036469907000001</v>
      </c>
      <c r="I10" s="244">
        <v>4.6523402103000002</v>
      </c>
      <c r="J10" s="244">
        <v>4.4624679614999998</v>
      </c>
      <c r="K10" s="244">
        <v>4.2417100342999996</v>
      </c>
      <c r="L10" s="244">
        <v>4.6744442241000002</v>
      </c>
      <c r="M10" s="244">
        <v>4.7049040434</v>
      </c>
      <c r="N10" s="244">
        <v>4.7174098753999996</v>
      </c>
      <c r="O10" s="244">
        <v>4.6255728112999996</v>
      </c>
      <c r="P10" s="244">
        <v>4.6629045761999999</v>
      </c>
      <c r="Q10" s="244">
        <v>4.6247932455000003</v>
      </c>
      <c r="R10" s="244">
        <v>4.5989864179</v>
      </c>
      <c r="S10" s="244">
        <v>4.4180275795000004</v>
      </c>
      <c r="T10" s="244">
        <v>4.2055093191999999</v>
      </c>
      <c r="U10" s="244">
        <v>4.5518357913000003</v>
      </c>
      <c r="V10" s="244">
        <v>4.3941410625000001</v>
      </c>
      <c r="W10" s="244">
        <v>4.4457037666000003</v>
      </c>
      <c r="X10" s="244">
        <v>4.6372073949999999</v>
      </c>
      <c r="Y10" s="244">
        <v>4.8884960223</v>
      </c>
      <c r="Z10" s="244">
        <v>4.9351506797000004</v>
      </c>
      <c r="AA10" s="244">
        <v>4.9020629023</v>
      </c>
      <c r="AB10" s="244">
        <v>4.9853677089000001</v>
      </c>
      <c r="AC10" s="244">
        <v>4.8723339127000003</v>
      </c>
      <c r="AD10" s="244">
        <v>5.018887179</v>
      </c>
      <c r="AE10" s="244">
        <v>4.7951302836999998</v>
      </c>
      <c r="AF10" s="244">
        <v>4.6922623212000003</v>
      </c>
      <c r="AG10" s="244">
        <v>4.8377460742</v>
      </c>
      <c r="AH10" s="244">
        <v>4.6912972243000004</v>
      </c>
      <c r="AI10" s="244">
        <v>4.4115347947999997</v>
      </c>
      <c r="AJ10" s="244">
        <v>4.6337202296999997</v>
      </c>
      <c r="AK10" s="244">
        <v>4.7239253596999999</v>
      </c>
      <c r="AL10" s="244">
        <v>4.95475596</v>
      </c>
      <c r="AM10" s="244">
        <v>4.9324902650000002</v>
      </c>
      <c r="AN10" s="244">
        <v>4.8035626269999998</v>
      </c>
      <c r="AO10" s="244">
        <v>4.9710386455000002</v>
      </c>
      <c r="AP10" s="244">
        <v>4.5789953949999997</v>
      </c>
      <c r="AQ10" s="244">
        <v>4.3592679062000004</v>
      </c>
      <c r="AR10" s="244">
        <v>4.1862896923999999</v>
      </c>
      <c r="AS10" s="244">
        <v>4.6799875824999999</v>
      </c>
      <c r="AT10" s="244">
        <v>4.8085207288999996</v>
      </c>
      <c r="AU10" s="244">
        <v>4.7249520627999999</v>
      </c>
      <c r="AV10" s="244">
        <v>4.7491503491999998</v>
      </c>
      <c r="AW10" s="244">
        <v>4.6480680000000003</v>
      </c>
      <c r="AX10" s="244">
        <v>4.8008550000000003</v>
      </c>
      <c r="AY10" s="244">
        <v>4.6198898886000004</v>
      </c>
      <c r="AZ10" s="244">
        <v>4.6484131114</v>
      </c>
      <c r="BA10" s="244">
        <v>4.6431604349000004</v>
      </c>
      <c r="BB10" s="368">
        <v>4.7135287670999997</v>
      </c>
      <c r="BC10" s="368">
        <v>4.6924869478</v>
      </c>
      <c r="BD10" s="368">
        <v>4.7007769053999997</v>
      </c>
      <c r="BE10" s="368">
        <v>4.6684652317999999</v>
      </c>
      <c r="BF10" s="368">
        <v>4.6308550883999997</v>
      </c>
      <c r="BG10" s="368">
        <v>4.5146601488</v>
      </c>
      <c r="BH10" s="368">
        <v>4.8157915275000001</v>
      </c>
      <c r="BI10" s="368">
        <v>4.8723267427000003</v>
      </c>
      <c r="BJ10" s="368">
        <v>4.9336431929</v>
      </c>
      <c r="BK10" s="368">
        <v>4.9573785508999997</v>
      </c>
      <c r="BL10" s="368">
        <v>5.0085649974999997</v>
      </c>
      <c r="BM10" s="368">
        <v>5.0372454291000004</v>
      </c>
      <c r="BN10" s="368">
        <v>5.0674410245999999</v>
      </c>
      <c r="BO10" s="368">
        <v>4.9979702419000001</v>
      </c>
      <c r="BP10" s="368">
        <v>5.0159554999999996</v>
      </c>
      <c r="BQ10" s="368">
        <v>5.0406266550999996</v>
      </c>
      <c r="BR10" s="368">
        <v>4.9362759034000003</v>
      </c>
      <c r="BS10" s="368">
        <v>4.8105165200000002</v>
      </c>
      <c r="BT10" s="368">
        <v>5.1028457426999996</v>
      </c>
      <c r="BU10" s="368">
        <v>5.1046882661000001</v>
      </c>
      <c r="BV10" s="368">
        <v>5.1094211364</v>
      </c>
    </row>
    <row r="11" spans="1:74" ht="11.15" customHeight="1" x14ac:dyDescent="0.25">
      <c r="A11" s="159" t="s">
        <v>300</v>
      </c>
      <c r="B11" s="170" t="s">
        <v>269</v>
      </c>
      <c r="C11" s="244">
        <v>70.117569704999994</v>
      </c>
      <c r="D11" s="244">
        <v>69.905424498000002</v>
      </c>
      <c r="E11" s="244">
        <v>69.950879240999996</v>
      </c>
      <c r="F11" s="244">
        <v>70.244598535999998</v>
      </c>
      <c r="G11" s="244">
        <v>70.421096759999998</v>
      </c>
      <c r="H11" s="244">
        <v>70.830163189999993</v>
      </c>
      <c r="I11" s="244">
        <v>70.870668008999999</v>
      </c>
      <c r="J11" s="244">
        <v>70.658205170000002</v>
      </c>
      <c r="K11" s="244">
        <v>71.037916585000005</v>
      </c>
      <c r="L11" s="244">
        <v>71.298041503999997</v>
      </c>
      <c r="M11" s="244">
        <v>70.904644778000005</v>
      </c>
      <c r="N11" s="244">
        <v>70.169481817000005</v>
      </c>
      <c r="O11" s="244">
        <v>69.191392378000003</v>
      </c>
      <c r="P11" s="244">
        <v>68.967617533999999</v>
      </c>
      <c r="Q11" s="244">
        <v>68.716650646999994</v>
      </c>
      <c r="R11" s="244">
        <v>68.644026251</v>
      </c>
      <c r="S11" s="244">
        <v>68.731053126999996</v>
      </c>
      <c r="T11" s="244">
        <v>69.214463300000006</v>
      </c>
      <c r="U11" s="244">
        <v>68.745613038000002</v>
      </c>
      <c r="V11" s="244">
        <v>69.333528102000002</v>
      </c>
      <c r="W11" s="244">
        <v>67.554782266000004</v>
      </c>
      <c r="X11" s="244">
        <v>68.944581692</v>
      </c>
      <c r="Y11" s="244">
        <v>68.787307596999995</v>
      </c>
      <c r="Z11" s="244">
        <v>68.258546323000004</v>
      </c>
      <c r="AA11" s="244">
        <v>67.943769076999999</v>
      </c>
      <c r="AB11" s="244">
        <v>66.938523560999997</v>
      </c>
      <c r="AC11" s="244">
        <v>67.266118563999996</v>
      </c>
      <c r="AD11" s="244">
        <v>68.952103461999997</v>
      </c>
      <c r="AE11" s="244">
        <v>60.444174367000002</v>
      </c>
      <c r="AF11" s="244">
        <v>59.023147668999997</v>
      </c>
      <c r="AG11" s="244">
        <v>59.895600835000003</v>
      </c>
      <c r="AH11" s="244">
        <v>61.525086721999998</v>
      </c>
      <c r="AI11" s="244">
        <v>61.435150208000003</v>
      </c>
      <c r="AJ11" s="244">
        <v>61.702413194999998</v>
      </c>
      <c r="AK11" s="244">
        <v>62.129629936000001</v>
      </c>
      <c r="AL11" s="244">
        <v>61.999315011999997</v>
      </c>
      <c r="AM11" s="244">
        <v>62.750395517000001</v>
      </c>
      <c r="AN11" s="244">
        <v>62.139226329000003</v>
      </c>
      <c r="AO11" s="244">
        <v>62.593134902000003</v>
      </c>
      <c r="AP11" s="244">
        <v>63.159435045999999</v>
      </c>
      <c r="AQ11" s="244">
        <v>63.984864219999999</v>
      </c>
      <c r="AR11" s="244">
        <v>64.580979373999995</v>
      </c>
      <c r="AS11" s="244">
        <v>65.514493060000007</v>
      </c>
      <c r="AT11" s="244">
        <v>65.129264887000005</v>
      </c>
      <c r="AU11" s="244">
        <v>65.936387831999994</v>
      </c>
      <c r="AV11" s="244">
        <v>65.902109738999997</v>
      </c>
      <c r="AW11" s="244">
        <v>66.183834934999993</v>
      </c>
      <c r="AX11" s="244">
        <v>65.991444470000005</v>
      </c>
      <c r="AY11" s="244">
        <v>66.890556387999993</v>
      </c>
      <c r="AZ11" s="244">
        <v>67.592286806000004</v>
      </c>
      <c r="BA11" s="244">
        <v>66.981516166000006</v>
      </c>
      <c r="BB11" s="368">
        <v>66.532916830999994</v>
      </c>
      <c r="BC11" s="368">
        <v>67.263838206000003</v>
      </c>
      <c r="BD11" s="368">
        <v>66.919861631000003</v>
      </c>
      <c r="BE11" s="368">
        <v>67.953962371000003</v>
      </c>
      <c r="BF11" s="368">
        <v>67.991399250000001</v>
      </c>
      <c r="BG11" s="368">
        <v>68.077271163000006</v>
      </c>
      <c r="BH11" s="368">
        <v>67.833229000000003</v>
      </c>
      <c r="BI11" s="368">
        <v>67.749438787000003</v>
      </c>
      <c r="BJ11" s="368">
        <v>67.571768969000004</v>
      </c>
      <c r="BK11" s="368">
        <v>67.601258822000005</v>
      </c>
      <c r="BL11" s="368">
        <v>67.497907507999997</v>
      </c>
      <c r="BM11" s="368">
        <v>67.357388767000003</v>
      </c>
      <c r="BN11" s="368">
        <v>67.681946112000006</v>
      </c>
      <c r="BO11" s="368">
        <v>67.949692744000004</v>
      </c>
      <c r="BP11" s="368">
        <v>68.161208193999997</v>
      </c>
      <c r="BQ11" s="368">
        <v>68.158486920000001</v>
      </c>
      <c r="BR11" s="368">
        <v>68.069250111000002</v>
      </c>
      <c r="BS11" s="368">
        <v>68.191362230999999</v>
      </c>
      <c r="BT11" s="368">
        <v>67.864792316000006</v>
      </c>
      <c r="BU11" s="368">
        <v>67.668467261000004</v>
      </c>
      <c r="BV11" s="368">
        <v>67.469116352</v>
      </c>
    </row>
    <row r="12" spans="1:74" ht="11.15" customHeight="1" x14ac:dyDescent="0.25">
      <c r="A12" s="159" t="s">
        <v>295</v>
      </c>
      <c r="B12" s="170" t="s">
        <v>876</v>
      </c>
      <c r="C12" s="244">
        <v>37.017125352999997</v>
      </c>
      <c r="D12" s="244">
        <v>36.859165335999997</v>
      </c>
      <c r="E12" s="244">
        <v>36.690285242999998</v>
      </c>
      <c r="F12" s="244">
        <v>36.654691</v>
      </c>
      <c r="G12" s="244">
        <v>36.536128347999998</v>
      </c>
      <c r="H12" s="244">
        <v>36.536881350000002</v>
      </c>
      <c r="I12" s="244">
        <v>36.583222976999998</v>
      </c>
      <c r="J12" s="244">
        <v>36.826116933999998</v>
      </c>
      <c r="K12" s="244">
        <v>36.959265352000003</v>
      </c>
      <c r="L12" s="244">
        <v>37.128981889999999</v>
      </c>
      <c r="M12" s="244">
        <v>36.884636358999998</v>
      </c>
      <c r="N12" s="244">
        <v>36.110964352000003</v>
      </c>
      <c r="O12" s="244">
        <v>35.494386388000002</v>
      </c>
      <c r="P12" s="244">
        <v>35.435905726000001</v>
      </c>
      <c r="Q12" s="244">
        <v>34.975903899000002</v>
      </c>
      <c r="R12" s="244">
        <v>35.045207196</v>
      </c>
      <c r="S12" s="244">
        <v>34.708994228000002</v>
      </c>
      <c r="T12" s="244">
        <v>34.797635495000002</v>
      </c>
      <c r="U12" s="244">
        <v>34.370835088</v>
      </c>
      <c r="V12" s="244">
        <v>34.596430404000003</v>
      </c>
      <c r="W12" s="244">
        <v>32.99741993</v>
      </c>
      <c r="X12" s="244">
        <v>34.416385867000002</v>
      </c>
      <c r="Y12" s="244">
        <v>34.284246660999997</v>
      </c>
      <c r="Z12" s="244">
        <v>34.210077337000001</v>
      </c>
      <c r="AA12" s="244">
        <v>33.798211297000002</v>
      </c>
      <c r="AB12" s="244">
        <v>33.048633488</v>
      </c>
      <c r="AC12" s="244">
        <v>33.257186181999998</v>
      </c>
      <c r="AD12" s="244">
        <v>35.271032701999999</v>
      </c>
      <c r="AE12" s="244">
        <v>29.327418771000001</v>
      </c>
      <c r="AF12" s="244">
        <v>27.372720999999999</v>
      </c>
      <c r="AG12" s="244">
        <v>28.008979061000002</v>
      </c>
      <c r="AH12" s="244">
        <v>29.012965336000001</v>
      </c>
      <c r="AI12" s="244">
        <v>29.130853693999999</v>
      </c>
      <c r="AJ12" s="244">
        <v>29.459282815000002</v>
      </c>
      <c r="AK12" s="244">
        <v>30.234244963999998</v>
      </c>
      <c r="AL12" s="244">
        <v>30.431687197999999</v>
      </c>
      <c r="AM12" s="244">
        <v>30.608400660000001</v>
      </c>
      <c r="AN12" s="244">
        <v>30.115158188999999</v>
      </c>
      <c r="AO12" s="244">
        <v>30.281925082000001</v>
      </c>
      <c r="AP12" s="244">
        <v>30.361959235</v>
      </c>
      <c r="AQ12" s="244">
        <v>30.860035027999999</v>
      </c>
      <c r="AR12" s="244">
        <v>31.413076066999999</v>
      </c>
      <c r="AS12" s="244">
        <v>32.154076066999998</v>
      </c>
      <c r="AT12" s="244">
        <v>32.148692394000001</v>
      </c>
      <c r="AU12" s="244">
        <v>32.555456431000003</v>
      </c>
      <c r="AV12" s="244">
        <v>32.834720468</v>
      </c>
      <c r="AW12" s="244">
        <v>33.119267999999998</v>
      </c>
      <c r="AX12" s="244">
        <v>33.339795000000002</v>
      </c>
      <c r="AY12" s="244">
        <v>33.442983836000003</v>
      </c>
      <c r="AZ12" s="244">
        <v>34.112060960999997</v>
      </c>
      <c r="BA12" s="244">
        <v>33.725213582999999</v>
      </c>
      <c r="BB12" s="368">
        <v>34.266824300000003</v>
      </c>
      <c r="BC12" s="368">
        <v>34.297825832000001</v>
      </c>
      <c r="BD12" s="368">
        <v>33.502950272</v>
      </c>
      <c r="BE12" s="368">
        <v>34.509588258999997</v>
      </c>
      <c r="BF12" s="368">
        <v>34.595651035000003</v>
      </c>
      <c r="BG12" s="368">
        <v>34.625788397000001</v>
      </c>
      <c r="BH12" s="368">
        <v>34.787445996999999</v>
      </c>
      <c r="BI12" s="368">
        <v>34.850430134</v>
      </c>
      <c r="BJ12" s="368">
        <v>34.906705568</v>
      </c>
      <c r="BK12" s="368">
        <v>35.030459194000002</v>
      </c>
      <c r="BL12" s="368">
        <v>34.943218385000002</v>
      </c>
      <c r="BM12" s="368">
        <v>34.925365659999997</v>
      </c>
      <c r="BN12" s="368">
        <v>34.838229480999999</v>
      </c>
      <c r="BO12" s="368">
        <v>34.812821638000003</v>
      </c>
      <c r="BP12" s="368">
        <v>34.811749055</v>
      </c>
      <c r="BQ12" s="368">
        <v>34.827198866000003</v>
      </c>
      <c r="BR12" s="368">
        <v>34.826838535</v>
      </c>
      <c r="BS12" s="368">
        <v>34.780724485</v>
      </c>
      <c r="BT12" s="368">
        <v>34.750919285999998</v>
      </c>
      <c r="BU12" s="368">
        <v>34.793889045</v>
      </c>
      <c r="BV12" s="368">
        <v>34.860285087999998</v>
      </c>
    </row>
    <row r="13" spans="1:74" ht="11.15" customHeight="1" x14ac:dyDescent="0.25">
      <c r="A13" s="159" t="s">
        <v>296</v>
      </c>
      <c r="B13" s="170" t="s">
        <v>275</v>
      </c>
      <c r="C13" s="244">
        <v>31.756</v>
      </c>
      <c r="D13" s="244">
        <v>31.585999999999999</v>
      </c>
      <c r="E13" s="244">
        <v>31.408999999999999</v>
      </c>
      <c r="F13" s="244">
        <v>31.343</v>
      </c>
      <c r="G13" s="244">
        <v>31.228000000000002</v>
      </c>
      <c r="H13" s="244">
        <v>31.228999999999999</v>
      </c>
      <c r="I13" s="244">
        <v>31.286000000000001</v>
      </c>
      <c r="J13" s="244">
        <v>31.53</v>
      </c>
      <c r="K13" s="244">
        <v>31.666</v>
      </c>
      <c r="L13" s="244">
        <v>31.841000000000001</v>
      </c>
      <c r="M13" s="244">
        <v>31.596</v>
      </c>
      <c r="N13" s="244">
        <v>30.815999999999999</v>
      </c>
      <c r="O13" s="244">
        <v>30.155999999999999</v>
      </c>
      <c r="P13" s="244">
        <v>30.091000000000001</v>
      </c>
      <c r="Q13" s="244">
        <v>29.594999999999999</v>
      </c>
      <c r="R13" s="244">
        <v>29.655000000000001</v>
      </c>
      <c r="S13" s="244">
        <v>29.335000000000001</v>
      </c>
      <c r="T13" s="244">
        <v>29.425000000000001</v>
      </c>
      <c r="U13" s="244">
        <v>29.004999999999999</v>
      </c>
      <c r="V13" s="244">
        <v>29.245000000000001</v>
      </c>
      <c r="W13" s="244">
        <v>27.684999999999999</v>
      </c>
      <c r="X13" s="244">
        <v>29.145</v>
      </c>
      <c r="Y13" s="244">
        <v>29.004586</v>
      </c>
      <c r="Z13" s="244">
        <v>28.905000000000001</v>
      </c>
      <c r="AA13" s="244">
        <v>28.67</v>
      </c>
      <c r="AB13" s="244">
        <v>27.95</v>
      </c>
      <c r="AC13" s="244">
        <v>28.19</v>
      </c>
      <c r="AD13" s="244">
        <v>30.175000000000001</v>
      </c>
      <c r="AE13" s="244">
        <v>24.31</v>
      </c>
      <c r="AF13" s="244">
        <v>22.35</v>
      </c>
      <c r="AG13" s="244">
        <v>22.975000000000001</v>
      </c>
      <c r="AH13" s="244">
        <v>23.94</v>
      </c>
      <c r="AI13" s="244">
        <v>23.975000000000001</v>
      </c>
      <c r="AJ13" s="244">
        <v>24.32</v>
      </c>
      <c r="AK13" s="244">
        <v>25.07</v>
      </c>
      <c r="AL13" s="244">
        <v>25.254999999999999</v>
      </c>
      <c r="AM13" s="244">
        <v>25.315000000000001</v>
      </c>
      <c r="AN13" s="244">
        <v>24.875</v>
      </c>
      <c r="AO13" s="244">
        <v>25.024999999999999</v>
      </c>
      <c r="AP13" s="244">
        <v>24.995000000000001</v>
      </c>
      <c r="AQ13" s="244">
        <v>25.462</v>
      </c>
      <c r="AR13" s="244">
        <v>26.015000000000001</v>
      </c>
      <c r="AS13" s="244">
        <v>26.72</v>
      </c>
      <c r="AT13" s="244">
        <v>26.704999999999998</v>
      </c>
      <c r="AU13" s="244">
        <v>27.105</v>
      </c>
      <c r="AV13" s="244">
        <v>27.375</v>
      </c>
      <c r="AW13" s="244">
        <v>27.745000000000001</v>
      </c>
      <c r="AX13" s="244">
        <v>27.86</v>
      </c>
      <c r="AY13" s="244">
        <v>27.82</v>
      </c>
      <c r="AZ13" s="244">
        <v>28.574999999999999</v>
      </c>
      <c r="BA13" s="244">
        <v>28.215</v>
      </c>
      <c r="BB13" s="368">
        <v>28.837228</v>
      </c>
      <c r="BC13" s="368">
        <v>28.872083</v>
      </c>
      <c r="BD13" s="368">
        <v>28.056940999999998</v>
      </c>
      <c r="BE13" s="368">
        <v>29.031597999999999</v>
      </c>
      <c r="BF13" s="368">
        <v>29.096654000000001</v>
      </c>
      <c r="BG13" s="368">
        <v>29.16151</v>
      </c>
      <c r="BH13" s="368">
        <v>29.336423</v>
      </c>
      <c r="BI13" s="368">
        <v>29.335028000000001</v>
      </c>
      <c r="BJ13" s="368">
        <v>29.313687000000002</v>
      </c>
      <c r="BK13" s="368">
        <v>29.426347</v>
      </c>
      <c r="BL13" s="368">
        <v>29.425007000000001</v>
      </c>
      <c r="BM13" s="368">
        <v>29.433667</v>
      </c>
      <c r="BN13" s="368">
        <v>29.427326000000001</v>
      </c>
      <c r="BO13" s="368">
        <v>29.405985999999999</v>
      </c>
      <c r="BP13" s="368">
        <v>29.384646</v>
      </c>
      <c r="BQ13" s="368">
        <v>29.368304999999999</v>
      </c>
      <c r="BR13" s="368">
        <v>29.346965000000001</v>
      </c>
      <c r="BS13" s="368">
        <v>29.335625</v>
      </c>
      <c r="BT13" s="368">
        <v>29.319285000000001</v>
      </c>
      <c r="BU13" s="368">
        <v>29.297944000000001</v>
      </c>
      <c r="BV13" s="368">
        <v>29.286604000000001</v>
      </c>
    </row>
    <row r="14" spans="1:74" ht="11.15" customHeight="1" x14ac:dyDescent="0.25">
      <c r="A14" s="159" t="s">
        <v>374</v>
      </c>
      <c r="B14" s="170" t="s">
        <v>1018</v>
      </c>
      <c r="C14" s="244">
        <v>5.2611253525999997</v>
      </c>
      <c r="D14" s="244">
        <v>5.2731653364</v>
      </c>
      <c r="E14" s="244">
        <v>5.2812852428000001</v>
      </c>
      <c r="F14" s="244">
        <v>5.3116909998999997</v>
      </c>
      <c r="G14" s="244">
        <v>5.3081283478000003</v>
      </c>
      <c r="H14" s="244">
        <v>5.3078813499999997</v>
      </c>
      <c r="I14" s="244">
        <v>5.2972229764999996</v>
      </c>
      <c r="J14" s="244">
        <v>5.2961169342999996</v>
      </c>
      <c r="K14" s="244">
        <v>5.2932653516999997</v>
      </c>
      <c r="L14" s="244">
        <v>5.2879818904000002</v>
      </c>
      <c r="M14" s="244">
        <v>5.2886363584999998</v>
      </c>
      <c r="N14" s="244">
        <v>5.2949643524000001</v>
      </c>
      <c r="O14" s="244">
        <v>5.338386388</v>
      </c>
      <c r="P14" s="244">
        <v>5.3449057255000003</v>
      </c>
      <c r="Q14" s="244">
        <v>5.3809038984999997</v>
      </c>
      <c r="R14" s="244">
        <v>5.3902071961000004</v>
      </c>
      <c r="S14" s="244">
        <v>5.3739942280999999</v>
      </c>
      <c r="T14" s="244">
        <v>5.3726354953</v>
      </c>
      <c r="U14" s="244">
        <v>5.3658350881999999</v>
      </c>
      <c r="V14" s="244">
        <v>5.3514304044000003</v>
      </c>
      <c r="W14" s="244">
        <v>5.3124199303999999</v>
      </c>
      <c r="X14" s="244">
        <v>5.2713858673000002</v>
      </c>
      <c r="Y14" s="244">
        <v>5.2796606609000003</v>
      </c>
      <c r="Z14" s="244">
        <v>5.3050773374000002</v>
      </c>
      <c r="AA14" s="244">
        <v>5.1282112971</v>
      </c>
      <c r="AB14" s="244">
        <v>5.0986334880999999</v>
      </c>
      <c r="AC14" s="244">
        <v>5.0671861823000004</v>
      </c>
      <c r="AD14" s="244">
        <v>5.0960327016000004</v>
      </c>
      <c r="AE14" s="244">
        <v>5.0174187713</v>
      </c>
      <c r="AF14" s="244">
        <v>5.0227210002999998</v>
      </c>
      <c r="AG14" s="244">
        <v>5.0339790612000002</v>
      </c>
      <c r="AH14" s="244">
        <v>5.0729653361000002</v>
      </c>
      <c r="AI14" s="244">
        <v>5.1558536939000001</v>
      </c>
      <c r="AJ14" s="244">
        <v>5.1392828150999996</v>
      </c>
      <c r="AK14" s="244">
        <v>5.1642449644999999</v>
      </c>
      <c r="AL14" s="244">
        <v>5.1766871983999998</v>
      </c>
      <c r="AM14" s="244">
        <v>5.2934006598999996</v>
      </c>
      <c r="AN14" s="244">
        <v>5.2401581888999997</v>
      </c>
      <c r="AO14" s="244">
        <v>5.2569250823000004</v>
      </c>
      <c r="AP14" s="244">
        <v>5.3669592348000004</v>
      </c>
      <c r="AQ14" s="244">
        <v>5.3980350282999998</v>
      </c>
      <c r="AR14" s="244">
        <v>5.3980760667999999</v>
      </c>
      <c r="AS14" s="244">
        <v>5.4340760668000003</v>
      </c>
      <c r="AT14" s="244">
        <v>5.4436923936000001</v>
      </c>
      <c r="AU14" s="244">
        <v>5.4504564310000001</v>
      </c>
      <c r="AV14" s="244">
        <v>5.4597204684999996</v>
      </c>
      <c r="AW14" s="244">
        <v>5.3742679999999998</v>
      </c>
      <c r="AX14" s="244">
        <v>5.4797950000000002</v>
      </c>
      <c r="AY14" s="244">
        <v>5.6229838364000004</v>
      </c>
      <c r="AZ14" s="244">
        <v>5.5370609605999999</v>
      </c>
      <c r="BA14" s="244">
        <v>5.5102135826999996</v>
      </c>
      <c r="BB14" s="368">
        <v>5.4295963002000001</v>
      </c>
      <c r="BC14" s="368">
        <v>5.4257428324000001</v>
      </c>
      <c r="BD14" s="368">
        <v>5.4460092716000004</v>
      </c>
      <c r="BE14" s="368">
        <v>5.4779902587000002</v>
      </c>
      <c r="BF14" s="368">
        <v>5.4989970347000003</v>
      </c>
      <c r="BG14" s="368">
        <v>5.4642783972000002</v>
      </c>
      <c r="BH14" s="368">
        <v>5.4510229969999999</v>
      </c>
      <c r="BI14" s="368">
        <v>5.5154021340000003</v>
      </c>
      <c r="BJ14" s="368">
        <v>5.5930185680999998</v>
      </c>
      <c r="BK14" s="368">
        <v>5.6041121939999998</v>
      </c>
      <c r="BL14" s="368">
        <v>5.5182113846999998</v>
      </c>
      <c r="BM14" s="368">
        <v>5.4916986604</v>
      </c>
      <c r="BN14" s="368">
        <v>5.4109034811000001</v>
      </c>
      <c r="BO14" s="368">
        <v>5.4068356379000004</v>
      </c>
      <c r="BP14" s="368">
        <v>5.4271030548999999</v>
      </c>
      <c r="BQ14" s="368">
        <v>5.4588938659000004</v>
      </c>
      <c r="BR14" s="368">
        <v>5.4798735348000003</v>
      </c>
      <c r="BS14" s="368">
        <v>5.4450994851000001</v>
      </c>
      <c r="BT14" s="368">
        <v>5.4316342862000004</v>
      </c>
      <c r="BU14" s="368">
        <v>5.4959450445</v>
      </c>
      <c r="BV14" s="368">
        <v>5.5736810880999998</v>
      </c>
    </row>
    <row r="15" spans="1:74" ht="11.15" customHeight="1" x14ac:dyDescent="0.25">
      <c r="A15" s="159" t="s">
        <v>297</v>
      </c>
      <c r="B15" s="170" t="s">
        <v>270</v>
      </c>
      <c r="C15" s="244">
        <v>14.343159795</v>
      </c>
      <c r="D15" s="244">
        <v>14.390647676</v>
      </c>
      <c r="E15" s="244">
        <v>14.371139921999999</v>
      </c>
      <c r="F15" s="244">
        <v>14.303486484</v>
      </c>
      <c r="G15" s="244">
        <v>14.363204344</v>
      </c>
      <c r="H15" s="244">
        <v>14.462325565</v>
      </c>
      <c r="I15" s="244">
        <v>14.607786399</v>
      </c>
      <c r="J15" s="244">
        <v>14.393754811000001</v>
      </c>
      <c r="K15" s="244">
        <v>14.709335158</v>
      </c>
      <c r="L15" s="244">
        <v>14.759176102</v>
      </c>
      <c r="M15" s="244">
        <v>14.806994917999999</v>
      </c>
      <c r="N15" s="244">
        <v>14.924772368999999</v>
      </c>
      <c r="O15" s="244">
        <v>14.837954785999999</v>
      </c>
      <c r="P15" s="244">
        <v>14.823304715000001</v>
      </c>
      <c r="Q15" s="244">
        <v>14.724437601</v>
      </c>
      <c r="R15" s="244">
        <v>14.325808903</v>
      </c>
      <c r="S15" s="244">
        <v>14.230156799</v>
      </c>
      <c r="T15" s="244">
        <v>14.590736582</v>
      </c>
      <c r="U15" s="244">
        <v>14.559604910999999</v>
      </c>
      <c r="V15" s="244">
        <v>14.570983744999999</v>
      </c>
      <c r="W15" s="244">
        <v>14.506041986</v>
      </c>
      <c r="X15" s="244">
        <v>14.524658632</v>
      </c>
      <c r="Y15" s="244">
        <v>14.667089384000001</v>
      </c>
      <c r="Z15" s="244">
        <v>14.692631726</v>
      </c>
      <c r="AA15" s="244">
        <v>14.718707057</v>
      </c>
      <c r="AB15" s="244">
        <v>14.713710345999999</v>
      </c>
      <c r="AC15" s="244">
        <v>14.687552857</v>
      </c>
      <c r="AD15" s="244">
        <v>14.738056647000001</v>
      </c>
      <c r="AE15" s="244">
        <v>12.475313534</v>
      </c>
      <c r="AF15" s="244">
        <v>12.269700253</v>
      </c>
      <c r="AG15" s="244">
        <v>12.320117146999999</v>
      </c>
      <c r="AH15" s="244">
        <v>12.868314719000001</v>
      </c>
      <c r="AI15" s="244">
        <v>12.892282700000001</v>
      </c>
      <c r="AJ15" s="244">
        <v>13.032673224</v>
      </c>
      <c r="AK15" s="244">
        <v>13.129098533000001</v>
      </c>
      <c r="AL15" s="244">
        <v>13.164657507999999</v>
      </c>
      <c r="AM15" s="244">
        <v>13.302184284999999</v>
      </c>
      <c r="AN15" s="244">
        <v>13.356949762999999</v>
      </c>
      <c r="AO15" s="244">
        <v>13.473792583</v>
      </c>
      <c r="AP15" s="244">
        <v>13.622057369</v>
      </c>
      <c r="AQ15" s="244">
        <v>13.625338530000001</v>
      </c>
      <c r="AR15" s="244">
        <v>13.594163505999999</v>
      </c>
      <c r="AS15" s="244">
        <v>13.658531633000001</v>
      </c>
      <c r="AT15" s="244">
        <v>13.367866595000001</v>
      </c>
      <c r="AU15" s="244">
        <v>13.727637538</v>
      </c>
      <c r="AV15" s="244">
        <v>14.124787889</v>
      </c>
      <c r="AW15" s="244">
        <v>14.275347399999999</v>
      </c>
      <c r="AX15" s="244">
        <v>14.291691399999999</v>
      </c>
      <c r="AY15" s="244">
        <v>14.341765312</v>
      </c>
      <c r="AZ15" s="244">
        <v>14.389889647</v>
      </c>
      <c r="BA15" s="244">
        <v>14.135338548</v>
      </c>
      <c r="BB15" s="368">
        <v>12.713601289</v>
      </c>
      <c r="BC15" s="368">
        <v>12.990756171999999</v>
      </c>
      <c r="BD15" s="368">
        <v>13.345958492999999</v>
      </c>
      <c r="BE15" s="368">
        <v>13.227409983999999</v>
      </c>
      <c r="BF15" s="368">
        <v>13.06711132</v>
      </c>
      <c r="BG15" s="368">
        <v>13.03896905</v>
      </c>
      <c r="BH15" s="368">
        <v>13.008081184</v>
      </c>
      <c r="BI15" s="368">
        <v>13.053796679</v>
      </c>
      <c r="BJ15" s="368">
        <v>13.023288622000001</v>
      </c>
      <c r="BK15" s="368">
        <v>13.080981667</v>
      </c>
      <c r="BL15" s="368">
        <v>13.053892523</v>
      </c>
      <c r="BM15" s="368">
        <v>12.964141489999999</v>
      </c>
      <c r="BN15" s="368">
        <v>12.928911573000001</v>
      </c>
      <c r="BO15" s="368">
        <v>12.736542232</v>
      </c>
      <c r="BP15" s="368">
        <v>12.902114756</v>
      </c>
      <c r="BQ15" s="368">
        <v>12.873737006000001</v>
      </c>
      <c r="BR15" s="368">
        <v>12.716296622</v>
      </c>
      <c r="BS15" s="368">
        <v>12.745525621000001</v>
      </c>
      <c r="BT15" s="368">
        <v>12.762422580000001</v>
      </c>
      <c r="BU15" s="368">
        <v>12.825627462</v>
      </c>
      <c r="BV15" s="368">
        <v>12.805783721999999</v>
      </c>
    </row>
    <row r="16" spans="1:74" ht="11.15" customHeight="1" x14ac:dyDescent="0.25">
      <c r="A16" s="159" t="s">
        <v>298</v>
      </c>
      <c r="B16" s="170" t="s">
        <v>271</v>
      </c>
      <c r="C16" s="244">
        <v>4.7535229000000001</v>
      </c>
      <c r="D16" s="244">
        <v>4.7085229000000002</v>
      </c>
      <c r="E16" s="244">
        <v>4.7725229000000002</v>
      </c>
      <c r="F16" s="244">
        <v>4.7595229000000003</v>
      </c>
      <c r="G16" s="244">
        <v>4.7465229000000004</v>
      </c>
      <c r="H16" s="244">
        <v>4.8435229</v>
      </c>
      <c r="I16" s="244">
        <v>4.7015228999999996</v>
      </c>
      <c r="J16" s="244">
        <v>4.7365228999999998</v>
      </c>
      <c r="K16" s="244">
        <v>4.6665229000000004</v>
      </c>
      <c r="L16" s="244">
        <v>4.7635228999999999</v>
      </c>
      <c r="M16" s="244">
        <v>4.7565229000000002</v>
      </c>
      <c r="N16" s="244">
        <v>4.8245228999999998</v>
      </c>
      <c r="O16" s="244">
        <v>4.8443651000000001</v>
      </c>
      <c r="P16" s="244">
        <v>4.8133651000000004</v>
      </c>
      <c r="Q16" s="244">
        <v>4.9293651000000001</v>
      </c>
      <c r="R16" s="244">
        <v>4.8583651000000003</v>
      </c>
      <c r="S16" s="244">
        <v>4.8583651000000003</v>
      </c>
      <c r="T16" s="244">
        <v>4.9553650999999999</v>
      </c>
      <c r="U16" s="244">
        <v>4.8733651</v>
      </c>
      <c r="V16" s="244">
        <v>4.8503651000000003</v>
      </c>
      <c r="W16" s="244">
        <v>4.8463650999999999</v>
      </c>
      <c r="X16" s="244">
        <v>4.8353650999999997</v>
      </c>
      <c r="Y16" s="244">
        <v>4.8623650999999999</v>
      </c>
      <c r="Z16" s="244">
        <v>4.8253651</v>
      </c>
      <c r="AA16" s="244">
        <v>4.9279381999999998</v>
      </c>
      <c r="AB16" s="244">
        <v>4.8629382000000003</v>
      </c>
      <c r="AC16" s="244">
        <v>4.8769033999999998</v>
      </c>
      <c r="AD16" s="244">
        <v>4.8070301000000004</v>
      </c>
      <c r="AE16" s="244">
        <v>4.8279078000000002</v>
      </c>
      <c r="AF16" s="244">
        <v>4.9183836999999997</v>
      </c>
      <c r="AG16" s="244">
        <v>4.8500211999999996</v>
      </c>
      <c r="AH16" s="244">
        <v>4.8958203999999999</v>
      </c>
      <c r="AI16" s="244">
        <v>4.8951390999999997</v>
      </c>
      <c r="AJ16" s="244">
        <v>4.8358596</v>
      </c>
      <c r="AK16" s="244">
        <v>4.8551390999999997</v>
      </c>
      <c r="AL16" s="244">
        <v>4.7987906000000002</v>
      </c>
      <c r="AM16" s="244">
        <v>4.9963031000000004</v>
      </c>
      <c r="AN16" s="244">
        <v>4.9489343999999997</v>
      </c>
      <c r="AO16" s="244">
        <v>5.0344392999999998</v>
      </c>
      <c r="AP16" s="244">
        <v>5.0040579999999997</v>
      </c>
      <c r="AQ16" s="244">
        <v>5.0242775000000002</v>
      </c>
      <c r="AR16" s="244">
        <v>5.0712774999999999</v>
      </c>
      <c r="AS16" s="244">
        <v>4.9943404999999998</v>
      </c>
      <c r="AT16" s="244">
        <v>5.0033810605999998</v>
      </c>
      <c r="AU16" s="244">
        <v>5.0363810606000001</v>
      </c>
      <c r="AV16" s="244">
        <v>4.9573810606000004</v>
      </c>
      <c r="AW16" s="244">
        <v>4.9653809999999998</v>
      </c>
      <c r="AX16" s="244">
        <v>4.875381</v>
      </c>
      <c r="AY16" s="244">
        <v>5.2198609434999996</v>
      </c>
      <c r="AZ16" s="244">
        <v>5.135640263</v>
      </c>
      <c r="BA16" s="244">
        <v>5.0180831241000003</v>
      </c>
      <c r="BB16" s="368">
        <v>5.0269706145999997</v>
      </c>
      <c r="BC16" s="368">
        <v>5.0503575832000003</v>
      </c>
      <c r="BD16" s="368">
        <v>5.0842489483</v>
      </c>
      <c r="BE16" s="368">
        <v>5.0199548369000002</v>
      </c>
      <c r="BF16" s="368">
        <v>5.0550966981999998</v>
      </c>
      <c r="BG16" s="368">
        <v>5.0765756798000004</v>
      </c>
      <c r="BH16" s="368">
        <v>5.0954808485000003</v>
      </c>
      <c r="BI16" s="368">
        <v>5.1151939580999999</v>
      </c>
      <c r="BJ16" s="368">
        <v>5.0715976905</v>
      </c>
      <c r="BK16" s="368">
        <v>5.0841382723999997</v>
      </c>
      <c r="BL16" s="368">
        <v>5.0752477793999997</v>
      </c>
      <c r="BM16" s="368">
        <v>5.0693059348</v>
      </c>
      <c r="BN16" s="368">
        <v>5.0769194072000001</v>
      </c>
      <c r="BO16" s="368">
        <v>5.0987464078000002</v>
      </c>
      <c r="BP16" s="368">
        <v>5.1326175415000002</v>
      </c>
      <c r="BQ16" s="368">
        <v>5.0670869869999997</v>
      </c>
      <c r="BR16" s="368">
        <v>5.1019952164999998</v>
      </c>
      <c r="BS16" s="368">
        <v>5.1230628013999997</v>
      </c>
      <c r="BT16" s="368">
        <v>5.1404396759999997</v>
      </c>
      <c r="BU16" s="368">
        <v>5.1586555266999996</v>
      </c>
      <c r="BV16" s="368">
        <v>5.1160271236000003</v>
      </c>
    </row>
    <row r="17" spans="1:74" ht="11.15" customHeight="1" x14ac:dyDescent="0.25">
      <c r="A17" s="159" t="s">
        <v>299</v>
      </c>
      <c r="B17" s="170" t="s">
        <v>273</v>
      </c>
      <c r="C17" s="244">
        <v>14.003761657</v>
      </c>
      <c r="D17" s="244">
        <v>13.947088586</v>
      </c>
      <c r="E17" s="244">
        <v>14.116931176</v>
      </c>
      <c r="F17" s="244">
        <v>14.526898151999999</v>
      </c>
      <c r="G17" s="244">
        <v>14.775241168000001</v>
      </c>
      <c r="H17" s="244">
        <v>14.987433375</v>
      </c>
      <c r="I17" s="244">
        <v>14.978135734</v>
      </c>
      <c r="J17" s="244">
        <v>14.701810524000001</v>
      </c>
      <c r="K17" s="244">
        <v>14.702793176</v>
      </c>
      <c r="L17" s="244">
        <v>14.646360611</v>
      </c>
      <c r="M17" s="244">
        <v>14.456490602000001</v>
      </c>
      <c r="N17" s="244">
        <v>14.309222195</v>
      </c>
      <c r="O17" s="244">
        <v>14.014686104000001</v>
      </c>
      <c r="P17" s="244">
        <v>13.895041993</v>
      </c>
      <c r="Q17" s="244">
        <v>14.086944047999999</v>
      </c>
      <c r="R17" s="244">
        <v>14.414645051999999</v>
      </c>
      <c r="S17" s="244">
        <v>14.933536999999999</v>
      </c>
      <c r="T17" s="244">
        <v>14.870726122000001</v>
      </c>
      <c r="U17" s="244">
        <v>14.941807939</v>
      </c>
      <c r="V17" s="244">
        <v>15.315748853000001</v>
      </c>
      <c r="W17" s="244">
        <v>15.204955249999999</v>
      </c>
      <c r="X17" s="244">
        <v>15.168172093000001</v>
      </c>
      <c r="Y17" s="244">
        <v>14.973606452</v>
      </c>
      <c r="Z17" s="244">
        <v>14.530472159</v>
      </c>
      <c r="AA17" s="244">
        <v>14.498912524</v>
      </c>
      <c r="AB17" s="244">
        <v>14.313241526000001</v>
      </c>
      <c r="AC17" s="244">
        <v>14.444476125</v>
      </c>
      <c r="AD17" s="244">
        <v>14.135984013</v>
      </c>
      <c r="AE17" s="244">
        <v>13.813534261999999</v>
      </c>
      <c r="AF17" s="244">
        <v>14.462342716</v>
      </c>
      <c r="AG17" s="244">
        <v>14.716483427</v>
      </c>
      <c r="AH17" s="244">
        <v>14.747986266</v>
      </c>
      <c r="AI17" s="244">
        <v>14.516874714</v>
      </c>
      <c r="AJ17" s="244">
        <v>14.374597554999999</v>
      </c>
      <c r="AK17" s="244">
        <v>13.911147337999999</v>
      </c>
      <c r="AL17" s="244">
        <v>13.604179706</v>
      </c>
      <c r="AM17" s="244">
        <v>13.843507472000001</v>
      </c>
      <c r="AN17" s="244">
        <v>13.718183977000001</v>
      </c>
      <c r="AO17" s="244">
        <v>13.802977937</v>
      </c>
      <c r="AP17" s="244">
        <v>14.171360441999999</v>
      </c>
      <c r="AQ17" s="244">
        <v>14.475213161999999</v>
      </c>
      <c r="AR17" s="244">
        <v>14.502462301</v>
      </c>
      <c r="AS17" s="244">
        <v>14.70754486</v>
      </c>
      <c r="AT17" s="244">
        <v>14.609324837999999</v>
      </c>
      <c r="AU17" s="244">
        <v>14.616912803</v>
      </c>
      <c r="AV17" s="244">
        <v>13.98522032</v>
      </c>
      <c r="AW17" s="244">
        <v>13.823838535</v>
      </c>
      <c r="AX17" s="244">
        <v>13.48457707</v>
      </c>
      <c r="AY17" s="244">
        <v>13.885946297</v>
      </c>
      <c r="AZ17" s="244">
        <v>13.954695935</v>
      </c>
      <c r="BA17" s="244">
        <v>14.102880911</v>
      </c>
      <c r="BB17" s="368">
        <v>14.525520627000001</v>
      </c>
      <c r="BC17" s="368">
        <v>14.924898618</v>
      </c>
      <c r="BD17" s="368">
        <v>14.986703917</v>
      </c>
      <c r="BE17" s="368">
        <v>15.197009291000001</v>
      </c>
      <c r="BF17" s="368">
        <v>15.273540197000001</v>
      </c>
      <c r="BG17" s="368">
        <v>15.335938035</v>
      </c>
      <c r="BH17" s="368">
        <v>14.942220969999999</v>
      </c>
      <c r="BI17" s="368">
        <v>14.730018016000001</v>
      </c>
      <c r="BJ17" s="368">
        <v>14.570177089</v>
      </c>
      <c r="BK17" s="368">
        <v>14.405679688999999</v>
      </c>
      <c r="BL17" s="368">
        <v>14.425548821</v>
      </c>
      <c r="BM17" s="368">
        <v>14.398575682000001</v>
      </c>
      <c r="BN17" s="368">
        <v>14.837885651000001</v>
      </c>
      <c r="BO17" s="368">
        <v>15.301582465999999</v>
      </c>
      <c r="BP17" s="368">
        <v>15.314726841000001</v>
      </c>
      <c r="BQ17" s="368">
        <v>15.390464060999999</v>
      </c>
      <c r="BR17" s="368">
        <v>15.424119738</v>
      </c>
      <c r="BS17" s="368">
        <v>15.542049324000001</v>
      </c>
      <c r="BT17" s="368">
        <v>15.211010773</v>
      </c>
      <c r="BU17" s="368">
        <v>14.890295227999999</v>
      </c>
      <c r="BV17" s="368">
        <v>14.687020417999999</v>
      </c>
    </row>
    <row r="18" spans="1:74" ht="11.15" customHeight="1" x14ac:dyDescent="0.25">
      <c r="A18" s="159" t="s">
        <v>301</v>
      </c>
      <c r="B18" s="170" t="s">
        <v>1386</v>
      </c>
      <c r="C18" s="244">
        <v>98.676728736000001</v>
      </c>
      <c r="D18" s="244">
        <v>98.927735161000001</v>
      </c>
      <c r="E18" s="244">
        <v>99.249454546999999</v>
      </c>
      <c r="F18" s="244">
        <v>99.411949179999993</v>
      </c>
      <c r="G18" s="244">
        <v>99.403338133000005</v>
      </c>
      <c r="H18" s="244">
        <v>100.11978748</v>
      </c>
      <c r="I18" s="244">
        <v>100.91593068</v>
      </c>
      <c r="J18" s="244">
        <v>101.45474084999999</v>
      </c>
      <c r="K18" s="244">
        <v>101.17180392</v>
      </c>
      <c r="L18" s="244">
        <v>102.07440216000001</v>
      </c>
      <c r="M18" s="244">
        <v>102.16797079</v>
      </c>
      <c r="N18" s="244">
        <v>101.5319089</v>
      </c>
      <c r="O18" s="244">
        <v>99.889079267</v>
      </c>
      <c r="P18" s="244">
        <v>99.658819652999995</v>
      </c>
      <c r="Q18" s="244">
        <v>99.704958356999995</v>
      </c>
      <c r="R18" s="244">
        <v>99.984255402000002</v>
      </c>
      <c r="S18" s="244">
        <v>99.773543364999995</v>
      </c>
      <c r="T18" s="244">
        <v>100.21883201999999</v>
      </c>
      <c r="U18" s="244">
        <v>99.703636907000003</v>
      </c>
      <c r="V18" s="244">
        <v>100.83088198</v>
      </c>
      <c r="W18" s="244">
        <v>99.154336766</v>
      </c>
      <c r="X18" s="244">
        <v>100.99845884</v>
      </c>
      <c r="Y18" s="244">
        <v>101.66946535</v>
      </c>
      <c r="Z18" s="244">
        <v>101.3214286</v>
      </c>
      <c r="AA18" s="244">
        <v>100.9098163</v>
      </c>
      <c r="AB18" s="244">
        <v>99.771517066000001</v>
      </c>
      <c r="AC18" s="244">
        <v>100.05463163</v>
      </c>
      <c r="AD18" s="244">
        <v>99.409522874000004</v>
      </c>
      <c r="AE18" s="244">
        <v>88.106311066999993</v>
      </c>
      <c r="AF18" s="244">
        <v>88.220516556999996</v>
      </c>
      <c r="AG18" s="244">
        <v>90.047457745000003</v>
      </c>
      <c r="AH18" s="244">
        <v>91.024192266</v>
      </c>
      <c r="AI18" s="244">
        <v>91.079185569000003</v>
      </c>
      <c r="AJ18" s="244">
        <v>91.362457388999999</v>
      </c>
      <c r="AK18" s="244">
        <v>92.997707496000004</v>
      </c>
      <c r="AL18" s="244">
        <v>92.910072517000003</v>
      </c>
      <c r="AM18" s="244">
        <v>93.703258859000002</v>
      </c>
      <c r="AN18" s="244">
        <v>90.248404070000007</v>
      </c>
      <c r="AO18" s="244">
        <v>93.549452012000003</v>
      </c>
      <c r="AP18" s="244">
        <v>93.829671274999995</v>
      </c>
      <c r="AQ18" s="244">
        <v>94.813921816999994</v>
      </c>
      <c r="AR18" s="244">
        <v>95.297216633000005</v>
      </c>
      <c r="AS18" s="244">
        <v>96.901882784999998</v>
      </c>
      <c r="AT18" s="244">
        <v>96.353311954999995</v>
      </c>
      <c r="AU18" s="244">
        <v>96.509115273999996</v>
      </c>
      <c r="AV18" s="244">
        <v>97.938361201000006</v>
      </c>
      <c r="AW18" s="244">
        <v>98.546393769000005</v>
      </c>
      <c r="AX18" s="244">
        <v>98.435353761000002</v>
      </c>
      <c r="AY18" s="244">
        <v>98.368696936000006</v>
      </c>
      <c r="AZ18" s="244">
        <v>99.357885483000004</v>
      </c>
      <c r="BA18" s="244">
        <v>99.285508866000001</v>
      </c>
      <c r="BB18" s="368">
        <v>99.098161990999998</v>
      </c>
      <c r="BC18" s="368">
        <v>99.713438449999998</v>
      </c>
      <c r="BD18" s="368">
        <v>99.617486339999999</v>
      </c>
      <c r="BE18" s="368">
        <v>100.73018027000001</v>
      </c>
      <c r="BF18" s="368">
        <v>101.00833124</v>
      </c>
      <c r="BG18" s="368">
        <v>100.98551229</v>
      </c>
      <c r="BH18" s="368">
        <v>101.09270857</v>
      </c>
      <c r="BI18" s="368">
        <v>101.64204963</v>
      </c>
      <c r="BJ18" s="368">
        <v>101.5431519</v>
      </c>
      <c r="BK18" s="368">
        <v>101.67302051</v>
      </c>
      <c r="BL18" s="368">
        <v>101.59444804</v>
      </c>
      <c r="BM18" s="368">
        <v>101.55269457</v>
      </c>
      <c r="BN18" s="368">
        <v>102.01220204000001</v>
      </c>
      <c r="BO18" s="368">
        <v>102.28529911</v>
      </c>
      <c r="BP18" s="368">
        <v>102.49764242000001</v>
      </c>
      <c r="BQ18" s="368">
        <v>102.49183782</v>
      </c>
      <c r="BR18" s="368">
        <v>102.55013801</v>
      </c>
      <c r="BS18" s="368">
        <v>102.51751523999999</v>
      </c>
      <c r="BT18" s="368">
        <v>102.42158083</v>
      </c>
      <c r="BU18" s="368">
        <v>102.5915833</v>
      </c>
      <c r="BV18" s="368">
        <v>102.30462201</v>
      </c>
    </row>
    <row r="19" spans="1:74" ht="11.15" customHeight="1" x14ac:dyDescent="0.25">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368"/>
      <c r="BC19" s="368"/>
      <c r="BD19" s="368"/>
      <c r="BE19" s="368"/>
      <c r="BF19" s="368"/>
      <c r="BG19" s="368"/>
      <c r="BH19" s="368"/>
      <c r="BI19" s="368"/>
      <c r="BJ19" s="368"/>
      <c r="BK19" s="368"/>
      <c r="BL19" s="368"/>
      <c r="BM19" s="368"/>
      <c r="BN19" s="368"/>
      <c r="BO19" s="368"/>
      <c r="BP19" s="368"/>
      <c r="BQ19" s="368"/>
      <c r="BR19" s="368"/>
      <c r="BS19" s="368"/>
      <c r="BT19" s="368"/>
      <c r="BU19" s="368"/>
      <c r="BV19" s="368"/>
    </row>
    <row r="20" spans="1:74" ht="11.15" customHeight="1" x14ac:dyDescent="0.25">
      <c r="A20" s="159" t="s">
        <v>375</v>
      </c>
      <c r="B20" s="170" t="s">
        <v>1387</v>
      </c>
      <c r="C20" s="244">
        <v>61.659603384</v>
      </c>
      <c r="D20" s="244">
        <v>62.068569824000001</v>
      </c>
      <c r="E20" s="244">
        <v>62.559169304000001</v>
      </c>
      <c r="F20" s="244">
        <v>62.757258180000001</v>
      </c>
      <c r="G20" s="244">
        <v>62.867209785</v>
      </c>
      <c r="H20" s="244">
        <v>63.582906131000001</v>
      </c>
      <c r="I20" s="244">
        <v>64.332707705000004</v>
      </c>
      <c r="J20" s="244">
        <v>64.628623915999995</v>
      </c>
      <c r="K20" s="244">
        <v>64.212538567999999</v>
      </c>
      <c r="L20" s="244">
        <v>64.945420265999999</v>
      </c>
      <c r="M20" s="244">
        <v>65.283334429000007</v>
      </c>
      <c r="N20" s="244">
        <v>65.420944543000005</v>
      </c>
      <c r="O20" s="244">
        <v>64.394692879000004</v>
      </c>
      <c r="P20" s="244">
        <v>64.222913927999997</v>
      </c>
      <c r="Q20" s="244">
        <v>64.729054458999997</v>
      </c>
      <c r="R20" s="244">
        <v>64.939048205999995</v>
      </c>
      <c r="S20" s="244">
        <v>65.064549137</v>
      </c>
      <c r="T20" s="244">
        <v>65.421196523999996</v>
      </c>
      <c r="U20" s="244">
        <v>65.332801818999997</v>
      </c>
      <c r="V20" s="244">
        <v>66.234451579999998</v>
      </c>
      <c r="W20" s="244">
        <v>66.156916835999994</v>
      </c>
      <c r="X20" s="244">
        <v>66.582072975000003</v>
      </c>
      <c r="Y20" s="244">
        <v>67.385218691999995</v>
      </c>
      <c r="Z20" s="244">
        <v>67.111351259000003</v>
      </c>
      <c r="AA20" s="244">
        <v>67.111605002000005</v>
      </c>
      <c r="AB20" s="244">
        <v>66.722883577999994</v>
      </c>
      <c r="AC20" s="244">
        <v>66.797445452000005</v>
      </c>
      <c r="AD20" s="244">
        <v>64.138490172000004</v>
      </c>
      <c r="AE20" s="244">
        <v>58.778892296000002</v>
      </c>
      <c r="AF20" s="244">
        <v>60.847795556999998</v>
      </c>
      <c r="AG20" s="244">
        <v>62.038478683000001</v>
      </c>
      <c r="AH20" s="244">
        <v>62.011226929000003</v>
      </c>
      <c r="AI20" s="244">
        <v>61.948331875999997</v>
      </c>
      <c r="AJ20" s="244">
        <v>61.903174573999998</v>
      </c>
      <c r="AK20" s="244">
        <v>62.763462531999998</v>
      </c>
      <c r="AL20" s="244">
        <v>62.478385318999997</v>
      </c>
      <c r="AM20" s="244">
        <v>63.094858199999997</v>
      </c>
      <c r="AN20" s="244">
        <v>60.133245881000001</v>
      </c>
      <c r="AO20" s="244">
        <v>63.267526930000002</v>
      </c>
      <c r="AP20" s="244">
        <v>63.467712040000002</v>
      </c>
      <c r="AQ20" s="244">
        <v>63.953886789000002</v>
      </c>
      <c r="AR20" s="244">
        <v>63.884140565999999</v>
      </c>
      <c r="AS20" s="244">
        <v>64.747806718000007</v>
      </c>
      <c r="AT20" s="244">
        <v>64.204619562000005</v>
      </c>
      <c r="AU20" s="244">
        <v>63.953658842999999</v>
      </c>
      <c r="AV20" s="244">
        <v>65.103640732000002</v>
      </c>
      <c r="AW20" s="244">
        <v>65.427125769</v>
      </c>
      <c r="AX20" s="244">
        <v>65.095558761000007</v>
      </c>
      <c r="AY20" s="244">
        <v>64.925713099000006</v>
      </c>
      <c r="AZ20" s="244">
        <v>65.245824522000007</v>
      </c>
      <c r="BA20" s="244">
        <v>65.560295283000002</v>
      </c>
      <c r="BB20" s="368">
        <v>64.831337689999998</v>
      </c>
      <c r="BC20" s="368">
        <v>65.415612616999994</v>
      </c>
      <c r="BD20" s="368">
        <v>66.114536068000007</v>
      </c>
      <c r="BE20" s="368">
        <v>66.220592010999994</v>
      </c>
      <c r="BF20" s="368">
        <v>66.412680203999997</v>
      </c>
      <c r="BG20" s="368">
        <v>66.359723892000005</v>
      </c>
      <c r="BH20" s="368">
        <v>66.305262569999996</v>
      </c>
      <c r="BI20" s="368">
        <v>66.791619499000006</v>
      </c>
      <c r="BJ20" s="368">
        <v>66.636446332000006</v>
      </c>
      <c r="BK20" s="368">
        <v>66.642561314999995</v>
      </c>
      <c r="BL20" s="368">
        <v>66.651229655999998</v>
      </c>
      <c r="BM20" s="368">
        <v>66.627328910000003</v>
      </c>
      <c r="BN20" s="368">
        <v>67.173972558000003</v>
      </c>
      <c r="BO20" s="368">
        <v>67.472477467999994</v>
      </c>
      <c r="BP20" s="368">
        <v>67.685893367999995</v>
      </c>
      <c r="BQ20" s="368">
        <v>67.664638956000005</v>
      </c>
      <c r="BR20" s="368">
        <v>67.723299471999994</v>
      </c>
      <c r="BS20" s="368">
        <v>67.736790756000005</v>
      </c>
      <c r="BT20" s="368">
        <v>67.670661543999998</v>
      </c>
      <c r="BU20" s="368">
        <v>67.797694258999996</v>
      </c>
      <c r="BV20" s="368">
        <v>67.444336917000001</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443"/>
      <c r="BC21" s="443"/>
      <c r="BD21" s="443"/>
      <c r="BE21" s="443"/>
      <c r="BF21" s="443"/>
      <c r="BG21" s="443"/>
      <c r="BH21" s="443"/>
      <c r="BI21" s="443"/>
      <c r="BJ21" s="369"/>
      <c r="BK21" s="369"/>
      <c r="BL21" s="369"/>
      <c r="BM21" s="369"/>
      <c r="BN21" s="369"/>
      <c r="BO21" s="369"/>
      <c r="BP21" s="369"/>
      <c r="BQ21" s="369"/>
      <c r="BR21" s="369"/>
      <c r="BS21" s="369"/>
      <c r="BT21" s="369"/>
      <c r="BU21" s="369"/>
      <c r="BV21" s="369"/>
    </row>
    <row r="22" spans="1:74" ht="11.15" customHeight="1" x14ac:dyDescent="0.25">
      <c r="B22" s="246" t="s">
        <v>1019</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368"/>
      <c r="BC22" s="368"/>
      <c r="BD22" s="368"/>
      <c r="BE22" s="368"/>
      <c r="BF22" s="368"/>
      <c r="BG22" s="368"/>
      <c r="BH22" s="368"/>
      <c r="BI22" s="368"/>
      <c r="BJ22" s="368"/>
      <c r="BK22" s="368"/>
      <c r="BL22" s="368"/>
      <c r="BM22" s="368"/>
      <c r="BN22" s="368"/>
      <c r="BO22" s="368"/>
      <c r="BP22" s="368"/>
      <c r="BQ22" s="368"/>
      <c r="BR22" s="368"/>
      <c r="BS22" s="368"/>
      <c r="BT22" s="368"/>
      <c r="BU22" s="368"/>
      <c r="BV22" s="368"/>
    </row>
    <row r="23" spans="1:74" ht="11.15" customHeight="1" x14ac:dyDescent="0.25">
      <c r="A23" s="159" t="s">
        <v>282</v>
      </c>
      <c r="B23" s="170" t="s">
        <v>243</v>
      </c>
      <c r="C23" s="244">
        <v>47.391382468000003</v>
      </c>
      <c r="D23" s="244">
        <v>48.234169217000002</v>
      </c>
      <c r="E23" s="244">
        <v>48.127320365000003</v>
      </c>
      <c r="F23" s="244">
        <v>46.972063839</v>
      </c>
      <c r="G23" s="244">
        <v>47.058419534999999</v>
      </c>
      <c r="H23" s="244">
        <v>47.681694110999999</v>
      </c>
      <c r="I23" s="244">
        <v>48.342946452</v>
      </c>
      <c r="J23" s="244">
        <v>48.993330864999997</v>
      </c>
      <c r="K23" s="244">
        <v>47.328573112999997</v>
      </c>
      <c r="L23" s="244">
        <v>48.145262387000002</v>
      </c>
      <c r="M23" s="244">
        <v>48.063748160000003</v>
      </c>
      <c r="N23" s="244">
        <v>47.105597606000003</v>
      </c>
      <c r="O23" s="244">
        <v>48.076149295</v>
      </c>
      <c r="P23" s="244">
        <v>48.443758942999999</v>
      </c>
      <c r="Q23" s="244">
        <v>46.938717068000003</v>
      </c>
      <c r="R23" s="244">
        <v>47.622604434000003</v>
      </c>
      <c r="S23" s="244">
        <v>46.798166858000002</v>
      </c>
      <c r="T23" s="244">
        <v>47.494658459999997</v>
      </c>
      <c r="U23" s="244">
        <v>48.645146773999997</v>
      </c>
      <c r="V23" s="244">
        <v>48.899873908000004</v>
      </c>
      <c r="W23" s="244">
        <v>47.523012545</v>
      </c>
      <c r="X23" s="244">
        <v>47.888533219000003</v>
      </c>
      <c r="Y23" s="244">
        <v>47.981585031999998</v>
      </c>
      <c r="Z23" s="244">
        <v>47.855862311999999</v>
      </c>
      <c r="AA23" s="244">
        <v>46.175941387999998</v>
      </c>
      <c r="AB23" s="244">
        <v>47.322351863999998</v>
      </c>
      <c r="AC23" s="244">
        <v>43.377466052999999</v>
      </c>
      <c r="AD23" s="244">
        <v>35.100028445</v>
      </c>
      <c r="AE23" s="244">
        <v>37.261769975</v>
      </c>
      <c r="AF23" s="244">
        <v>40.475585270000003</v>
      </c>
      <c r="AG23" s="244">
        <v>42.29342802</v>
      </c>
      <c r="AH23" s="244">
        <v>41.955251218999997</v>
      </c>
      <c r="AI23" s="244">
        <v>42.774586065999998</v>
      </c>
      <c r="AJ23" s="244">
        <v>42.881286789000001</v>
      </c>
      <c r="AK23" s="244">
        <v>42.905220917000001</v>
      </c>
      <c r="AL23" s="244">
        <v>43.217757077999998</v>
      </c>
      <c r="AM23" s="244">
        <v>41.641996046000003</v>
      </c>
      <c r="AN23" s="244">
        <v>41.754588228000003</v>
      </c>
      <c r="AO23" s="244">
        <v>43.890929364000002</v>
      </c>
      <c r="AP23" s="244">
        <v>43.113187424000003</v>
      </c>
      <c r="AQ23" s="244">
        <v>43.476686121999997</v>
      </c>
      <c r="AR23" s="244">
        <v>45.675081265000003</v>
      </c>
      <c r="AS23" s="244">
        <v>45.419174304999999</v>
      </c>
      <c r="AT23" s="244">
        <v>45.793140055000002</v>
      </c>
      <c r="AU23" s="244">
        <v>46.266817697999997</v>
      </c>
      <c r="AV23" s="244">
        <v>45.781024944000002</v>
      </c>
      <c r="AW23" s="244">
        <v>46.815584979999997</v>
      </c>
      <c r="AX23" s="244">
        <v>47.629373371</v>
      </c>
      <c r="AY23" s="244">
        <v>45.272523917000001</v>
      </c>
      <c r="AZ23" s="244">
        <v>46.676459633999997</v>
      </c>
      <c r="BA23" s="244">
        <v>45.608270933999997</v>
      </c>
      <c r="BB23" s="368">
        <v>45.246875752000001</v>
      </c>
      <c r="BC23" s="368">
        <v>45.199678337999998</v>
      </c>
      <c r="BD23" s="368">
        <v>46.033824471000003</v>
      </c>
      <c r="BE23" s="368">
        <v>46.222486314999998</v>
      </c>
      <c r="BF23" s="368">
        <v>46.457201728999998</v>
      </c>
      <c r="BG23" s="368">
        <v>46.021922945999997</v>
      </c>
      <c r="BH23" s="368">
        <v>46.207531766000002</v>
      </c>
      <c r="BI23" s="368">
        <v>46.500362822</v>
      </c>
      <c r="BJ23" s="368">
        <v>46.732887892000001</v>
      </c>
      <c r="BK23" s="368">
        <v>45.564417169000002</v>
      </c>
      <c r="BL23" s="368">
        <v>46.732246044</v>
      </c>
      <c r="BM23" s="368">
        <v>46.116655868000002</v>
      </c>
      <c r="BN23" s="368">
        <v>45.753393213999999</v>
      </c>
      <c r="BO23" s="368">
        <v>45.54847066</v>
      </c>
      <c r="BP23" s="368">
        <v>46.403134913999999</v>
      </c>
      <c r="BQ23" s="368">
        <v>46.530887798999998</v>
      </c>
      <c r="BR23" s="368">
        <v>46.817904255000002</v>
      </c>
      <c r="BS23" s="368">
        <v>46.468446704999998</v>
      </c>
      <c r="BT23" s="368">
        <v>46.657549267999997</v>
      </c>
      <c r="BU23" s="368">
        <v>46.728300144999999</v>
      </c>
      <c r="BV23" s="368">
        <v>47.174613041000001</v>
      </c>
    </row>
    <row r="24" spans="1:74" ht="11.15" customHeight="1" x14ac:dyDescent="0.25">
      <c r="A24" s="159" t="s">
        <v>276</v>
      </c>
      <c r="B24" s="170" t="s">
        <v>244</v>
      </c>
      <c r="C24" s="244">
        <v>20.564366</v>
      </c>
      <c r="D24" s="244">
        <v>19.693135000000002</v>
      </c>
      <c r="E24" s="244">
        <v>20.731231000000001</v>
      </c>
      <c r="F24" s="244">
        <v>20.038354000000002</v>
      </c>
      <c r="G24" s="244">
        <v>20.251204999999999</v>
      </c>
      <c r="H24" s="244">
        <v>20.770271000000001</v>
      </c>
      <c r="I24" s="244">
        <v>20.671374</v>
      </c>
      <c r="J24" s="244">
        <v>21.356102</v>
      </c>
      <c r="K24" s="244">
        <v>20.084109000000002</v>
      </c>
      <c r="L24" s="244">
        <v>20.785793000000002</v>
      </c>
      <c r="M24" s="244">
        <v>20.774214000000001</v>
      </c>
      <c r="N24" s="244">
        <v>20.327480999999999</v>
      </c>
      <c r="O24" s="244">
        <v>20.614982999999999</v>
      </c>
      <c r="P24" s="244">
        <v>20.283868999999999</v>
      </c>
      <c r="Q24" s="244">
        <v>20.176247</v>
      </c>
      <c r="R24" s="244">
        <v>20.332601</v>
      </c>
      <c r="S24" s="244">
        <v>20.387087999999999</v>
      </c>
      <c r="T24" s="244">
        <v>20.653979</v>
      </c>
      <c r="U24" s="244">
        <v>20.734573999999999</v>
      </c>
      <c r="V24" s="244">
        <v>21.157913000000001</v>
      </c>
      <c r="W24" s="244">
        <v>20.248483</v>
      </c>
      <c r="X24" s="244">
        <v>20.713985999999998</v>
      </c>
      <c r="Y24" s="244">
        <v>20.736152000000001</v>
      </c>
      <c r="Z24" s="244">
        <v>20.442869000000002</v>
      </c>
      <c r="AA24" s="244">
        <v>19.933388999999998</v>
      </c>
      <c r="AB24" s="244">
        <v>20.132254</v>
      </c>
      <c r="AC24" s="244">
        <v>18.462842999999999</v>
      </c>
      <c r="AD24" s="244">
        <v>14.548507000000001</v>
      </c>
      <c r="AE24" s="244">
        <v>16.078187</v>
      </c>
      <c r="AF24" s="244">
        <v>17.578064000000001</v>
      </c>
      <c r="AG24" s="244">
        <v>18.381074000000002</v>
      </c>
      <c r="AH24" s="244">
        <v>18.557877999999999</v>
      </c>
      <c r="AI24" s="244">
        <v>18.414832000000001</v>
      </c>
      <c r="AJ24" s="244">
        <v>18.613651999999998</v>
      </c>
      <c r="AK24" s="244">
        <v>18.742522999999998</v>
      </c>
      <c r="AL24" s="244">
        <v>18.801691999999999</v>
      </c>
      <c r="AM24" s="244">
        <v>18.595400999999999</v>
      </c>
      <c r="AN24" s="244">
        <v>17.444201</v>
      </c>
      <c r="AO24" s="244">
        <v>19.203831999999998</v>
      </c>
      <c r="AP24" s="244">
        <v>19.459365999999999</v>
      </c>
      <c r="AQ24" s="244">
        <v>20.093644999999999</v>
      </c>
      <c r="AR24" s="244">
        <v>20.537158000000002</v>
      </c>
      <c r="AS24" s="244">
        <v>19.894012</v>
      </c>
      <c r="AT24" s="244">
        <v>20.510584000000001</v>
      </c>
      <c r="AU24" s="244">
        <v>20.223537</v>
      </c>
      <c r="AV24" s="244">
        <v>19.891591999999999</v>
      </c>
      <c r="AW24" s="244">
        <v>20.594621</v>
      </c>
      <c r="AX24" s="244">
        <v>20.764406999999999</v>
      </c>
      <c r="AY24" s="244">
        <v>19.731019</v>
      </c>
      <c r="AZ24" s="244">
        <v>20.225307891</v>
      </c>
      <c r="BA24" s="244">
        <v>20.000621323000001</v>
      </c>
      <c r="BB24" s="368">
        <v>20.31382</v>
      </c>
      <c r="BC24" s="368">
        <v>20.621279999999999</v>
      </c>
      <c r="BD24" s="368">
        <v>20.88495</v>
      </c>
      <c r="BE24" s="368">
        <v>20.89218</v>
      </c>
      <c r="BF24" s="368">
        <v>21.048110000000001</v>
      </c>
      <c r="BG24" s="368">
        <v>20.519960000000001</v>
      </c>
      <c r="BH24" s="368">
        <v>20.790179999999999</v>
      </c>
      <c r="BI24" s="368">
        <v>21.003440000000001</v>
      </c>
      <c r="BJ24" s="368">
        <v>20.885950000000001</v>
      </c>
      <c r="BK24" s="368">
        <v>20.074539999999999</v>
      </c>
      <c r="BL24" s="368">
        <v>20.306950000000001</v>
      </c>
      <c r="BM24" s="368">
        <v>20.50357</v>
      </c>
      <c r="BN24" s="368">
        <v>20.702549999999999</v>
      </c>
      <c r="BO24" s="368">
        <v>20.913509999999999</v>
      </c>
      <c r="BP24" s="368">
        <v>21.148620000000001</v>
      </c>
      <c r="BQ24" s="368">
        <v>21.101289999999999</v>
      </c>
      <c r="BR24" s="368">
        <v>21.297219999999999</v>
      </c>
      <c r="BS24" s="368">
        <v>20.828720000000001</v>
      </c>
      <c r="BT24" s="368">
        <v>21.09282</v>
      </c>
      <c r="BU24" s="368">
        <v>21.187719999999999</v>
      </c>
      <c r="BV24" s="368">
        <v>21.137029999999999</v>
      </c>
    </row>
    <row r="25" spans="1:74" ht="11.15" customHeight="1" x14ac:dyDescent="0.25">
      <c r="A25" s="159" t="s">
        <v>277</v>
      </c>
      <c r="B25" s="170" t="s">
        <v>264</v>
      </c>
      <c r="C25" s="244">
        <v>0.12827453204</v>
      </c>
      <c r="D25" s="244">
        <v>0.12521278815</v>
      </c>
      <c r="E25" s="244">
        <v>0.13337968752000001</v>
      </c>
      <c r="F25" s="244">
        <v>0.13440983946999999</v>
      </c>
      <c r="G25" s="244">
        <v>0.14021453464</v>
      </c>
      <c r="H25" s="244">
        <v>0.14258977808000001</v>
      </c>
      <c r="I25" s="244">
        <v>0.15476600008999999</v>
      </c>
      <c r="J25" s="244">
        <v>0.15535789759999999</v>
      </c>
      <c r="K25" s="244">
        <v>0.15626411346999999</v>
      </c>
      <c r="L25" s="244">
        <v>0.14672745110999999</v>
      </c>
      <c r="M25" s="244">
        <v>0.14520082639000001</v>
      </c>
      <c r="N25" s="244">
        <v>0.147310154</v>
      </c>
      <c r="O25" s="244">
        <v>0.11026945589999999</v>
      </c>
      <c r="P25" s="244">
        <v>0.10793922869</v>
      </c>
      <c r="Q25" s="244">
        <v>0.11433190668</v>
      </c>
      <c r="R25" s="244">
        <v>0.11515276731</v>
      </c>
      <c r="S25" s="244">
        <v>0.11941695451000001</v>
      </c>
      <c r="T25" s="244">
        <v>0.12134012625</v>
      </c>
      <c r="U25" s="244">
        <v>0.13108009626</v>
      </c>
      <c r="V25" s="244">
        <v>0.13110781078</v>
      </c>
      <c r="W25" s="244">
        <v>0.13163321126999999</v>
      </c>
      <c r="X25" s="244">
        <v>0.12379660653000001</v>
      </c>
      <c r="Y25" s="244">
        <v>0.12253469822</v>
      </c>
      <c r="Z25" s="244">
        <v>0.12430669911</v>
      </c>
      <c r="AA25" s="244">
        <v>0.165073743</v>
      </c>
      <c r="AB25" s="244">
        <v>0.16210738099999999</v>
      </c>
      <c r="AC25" s="244">
        <v>0.208908021</v>
      </c>
      <c r="AD25" s="244">
        <v>0.13950811199999999</v>
      </c>
      <c r="AE25" s="244">
        <v>0.18051168500000001</v>
      </c>
      <c r="AF25" s="244">
        <v>0.17154927</v>
      </c>
      <c r="AG25" s="244">
        <v>0.166162633</v>
      </c>
      <c r="AH25" s="244">
        <v>0.18062341300000001</v>
      </c>
      <c r="AI25" s="244">
        <v>0.15751306600000001</v>
      </c>
      <c r="AJ25" s="244">
        <v>0.20170740200000001</v>
      </c>
      <c r="AK25" s="244">
        <v>0.17903725000000001</v>
      </c>
      <c r="AL25" s="244">
        <v>0.14822849699999999</v>
      </c>
      <c r="AM25" s="244">
        <v>0.19024511099999999</v>
      </c>
      <c r="AN25" s="244">
        <v>0.18942579900000001</v>
      </c>
      <c r="AO25" s="244">
        <v>0.24607549300000001</v>
      </c>
      <c r="AP25" s="244">
        <v>0.15745542400000001</v>
      </c>
      <c r="AQ25" s="244">
        <v>0.208902799</v>
      </c>
      <c r="AR25" s="244">
        <v>0.19707759799999999</v>
      </c>
      <c r="AS25" s="244">
        <v>0.19052340200000001</v>
      </c>
      <c r="AT25" s="244">
        <v>0.208814152</v>
      </c>
      <c r="AU25" s="244">
        <v>0.17961969799999999</v>
      </c>
      <c r="AV25" s="244">
        <v>0.23609707299999999</v>
      </c>
      <c r="AW25" s="244">
        <v>0.19299264699999999</v>
      </c>
      <c r="AX25" s="244">
        <v>0.16174624200000001</v>
      </c>
      <c r="AY25" s="244">
        <v>0.19479536</v>
      </c>
      <c r="AZ25" s="244">
        <v>0.19354342299999999</v>
      </c>
      <c r="BA25" s="244">
        <v>0.25098899499999999</v>
      </c>
      <c r="BB25" s="368">
        <v>0.16045794899999999</v>
      </c>
      <c r="BC25" s="368">
        <v>0.212604985</v>
      </c>
      <c r="BD25" s="368">
        <v>0.20089526099999999</v>
      </c>
      <c r="BE25" s="368">
        <v>0.194461683</v>
      </c>
      <c r="BF25" s="368">
        <v>0.21302220999999999</v>
      </c>
      <c r="BG25" s="368">
        <v>0.183268023</v>
      </c>
      <c r="BH25" s="368">
        <v>0.24019995</v>
      </c>
      <c r="BI25" s="368">
        <v>0.211537528</v>
      </c>
      <c r="BJ25" s="368">
        <v>0.172290368</v>
      </c>
      <c r="BK25" s="368">
        <v>0.19107391700000001</v>
      </c>
      <c r="BL25" s="368">
        <v>0.18783704300000001</v>
      </c>
      <c r="BM25" s="368">
        <v>0.23854702999999999</v>
      </c>
      <c r="BN25" s="368">
        <v>0.16331198199999999</v>
      </c>
      <c r="BO25" s="368">
        <v>0.207755829</v>
      </c>
      <c r="BP25" s="368">
        <v>0.19804739900000001</v>
      </c>
      <c r="BQ25" s="368">
        <v>0.19221696099999999</v>
      </c>
      <c r="BR25" s="368">
        <v>0.207905066</v>
      </c>
      <c r="BS25" s="368">
        <v>0.18288267999999999</v>
      </c>
      <c r="BT25" s="368">
        <v>0.23081970399999999</v>
      </c>
      <c r="BU25" s="368">
        <v>0.20628508600000001</v>
      </c>
      <c r="BV25" s="368">
        <v>0.17294235199999999</v>
      </c>
    </row>
    <row r="26" spans="1:74" ht="11.15" customHeight="1" x14ac:dyDescent="0.25">
      <c r="A26" s="159" t="s">
        <v>278</v>
      </c>
      <c r="B26" s="170" t="s">
        <v>265</v>
      </c>
      <c r="C26" s="244">
        <v>2.4491290323000001</v>
      </c>
      <c r="D26" s="244">
        <v>2.4758571428999998</v>
      </c>
      <c r="E26" s="244">
        <v>2.3255161289999999</v>
      </c>
      <c r="F26" s="244">
        <v>2.3452999999999999</v>
      </c>
      <c r="G26" s="244">
        <v>2.4980645160999999</v>
      </c>
      <c r="H26" s="244">
        <v>2.4637666667000002</v>
      </c>
      <c r="I26" s="244">
        <v>2.6372258065</v>
      </c>
      <c r="J26" s="244">
        <v>2.6274838709999999</v>
      </c>
      <c r="K26" s="244">
        <v>2.6825999999999999</v>
      </c>
      <c r="L26" s="244">
        <v>2.7259677418999999</v>
      </c>
      <c r="M26" s="244">
        <v>2.6073666666999999</v>
      </c>
      <c r="N26" s="244">
        <v>2.3981935484000001</v>
      </c>
      <c r="O26" s="244">
        <v>2.6348029999999998</v>
      </c>
      <c r="P26" s="244">
        <v>2.6977530000000001</v>
      </c>
      <c r="Q26" s="244">
        <v>2.5169410000000001</v>
      </c>
      <c r="R26" s="244">
        <v>2.3422670000000001</v>
      </c>
      <c r="S26" s="244">
        <v>2.5472929999999998</v>
      </c>
      <c r="T26" s="244">
        <v>2.6244679999999998</v>
      </c>
      <c r="U26" s="244">
        <v>2.6890610000000001</v>
      </c>
      <c r="V26" s="244">
        <v>2.847248</v>
      </c>
      <c r="W26" s="244">
        <v>2.7249430000000001</v>
      </c>
      <c r="X26" s="244">
        <v>2.6739999999999999</v>
      </c>
      <c r="Y26" s="244">
        <v>2.6416080000000002</v>
      </c>
      <c r="Z26" s="244">
        <v>2.611872</v>
      </c>
      <c r="AA26" s="244">
        <v>2.5146950000000001</v>
      </c>
      <c r="AB26" s="244">
        <v>2.6685400000000001</v>
      </c>
      <c r="AC26" s="244">
        <v>2.3580920000000001</v>
      </c>
      <c r="AD26" s="244">
        <v>1.902633</v>
      </c>
      <c r="AE26" s="244">
        <v>2.0819450000000002</v>
      </c>
      <c r="AF26" s="244">
        <v>2.3124180000000001</v>
      </c>
      <c r="AG26" s="244">
        <v>2.2922220000000002</v>
      </c>
      <c r="AH26" s="244">
        <v>2.308297</v>
      </c>
      <c r="AI26" s="244">
        <v>2.3360569999999998</v>
      </c>
      <c r="AJ26" s="244">
        <v>2.2575409999999998</v>
      </c>
      <c r="AK26" s="244">
        <v>2.428299</v>
      </c>
      <c r="AL26" s="244">
        <v>2.196844</v>
      </c>
      <c r="AM26" s="244">
        <v>2.2412550000000002</v>
      </c>
      <c r="AN26" s="244">
        <v>2.2327129999999999</v>
      </c>
      <c r="AO26" s="244">
        <v>2.3137099999999999</v>
      </c>
      <c r="AP26" s="244">
        <v>2.1216719999999998</v>
      </c>
      <c r="AQ26" s="244">
        <v>2.1704639999999999</v>
      </c>
      <c r="AR26" s="244">
        <v>2.427241</v>
      </c>
      <c r="AS26" s="244">
        <v>2.537706</v>
      </c>
      <c r="AT26" s="244">
        <v>2.513401</v>
      </c>
      <c r="AU26" s="244">
        <v>2.4500489999999999</v>
      </c>
      <c r="AV26" s="244">
        <v>2.342578</v>
      </c>
      <c r="AW26" s="244">
        <v>2.4687730000000001</v>
      </c>
      <c r="AX26" s="244">
        <v>2.3361489999999998</v>
      </c>
      <c r="AY26" s="244">
        <v>2.4559119360000001</v>
      </c>
      <c r="AZ26" s="244">
        <v>2.4781053860000002</v>
      </c>
      <c r="BA26" s="244">
        <v>2.3733435940000001</v>
      </c>
      <c r="BB26" s="368">
        <v>2.3375859339999998</v>
      </c>
      <c r="BC26" s="368">
        <v>2.4022460959999998</v>
      </c>
      <c r="BD26" s="368">
        <v>2.461840268</v>
      </c>
      <c r="BE26" s="368">
        <v>2.5004678380000001</v>
      </c>
      <c r="BF26" s="368">
        <v>2.5612495919999998</v>
      </c>
      <c r="BG26" s="368">
        <v>2.5093778919999998</v>
      </c>
      <c r="BH26" s="368">
        <v>2.4828402280000001</v>
      </c>
      <c r="BI26" s="368">
        <v>2.5079340800000001</v>
      </c>
      <c r="BJ26" s="368">
        <v>2.510568036</v>
      </c>
      <c r="BK26" s="368">
        <v>2.4838027110000001</v>
      </c>
      <c r="BL26" s="368">
        <v>2.531619627</v>
      </c>
      <c r="BM26" s="368">
        <v>2.4209003779999998</v>
      </c>
      <c r="BN26" s="368">
        <v>2.361187508</v>
      </c>
      <c r="BO26" s="368">
        <v>2.422699122</v>
      </c>
      <c r="BP26" s="368">
        <v>2.4844901180000001</v>
      </c>
      <c r="BQ26" s="368">
        <v>2.5058805510000002</v>
      </c>
      <c r="BR26" s="368">
        <v>2.564795868</v>
      </c>
      <c r="BS26" s="368">
        <v>2.5149545170000001</v>
      </c>
      <c r="BT26" s="368">
        <v>2.4880518340000002</v>
      </c>
      <c r="BU26" s="368">
        <v>2.510567129</v>
      </c>
      <c r="BV26" s="368">
        <v>2.5160818680000001</v>
      </c>
    </row>
    <row r="27" spans="1:74" ht="11.15" customHeight="1" x14ac:dyDescent="0.25">
      <c r="A27" s="159" t="s">
        <v>279</v>
      </c>
      <c r="B27" s="170" t="s">
        <v>266</v>
      </c>
      <c r="C27" s="244">
        <v>13.407741935000001</v>
      </c>
      <c r="D27" s="244">
        <v>14.648071429</v>
      </c>
      <c r="E27" s="244">
        <v>14.320096774</v>
      </c>
      <c r="F27" s="244">
        <v>14.279933333000001</v>
      </c>
      <c r="G27" s="244">
        <v>14.096967742</v>
      </c>
      <c r="H27" s="244">
        <v>14.436199999999999</v>
      </c>
      <c r="I27" s="244">
        <v>14.845612902999999</v>
      </c>
      <c r="J27" s="244">
        <v>14.743516129</v>
      </c>
      <c r="K27" s="244">
        <v>14.508966666999999</v>
      </c>
      <c r="L27" s="244">
        <v>14.607612903</v>
      </c>
      <c r="M27" s="244">
        <v>14.1912</v>
      </c>
      <c r="N27" s="244">
        <v>13.643290323</v>
      </c>
      <c r="O27" s="244">
        <v>14.005483870999999</v>
      </c>
      <c r="P27" s="244">
        <v>14.371107143</v>
      </c>
      <c r="Q27" s="244">
        <v>13.926580645</v>
      </c>
      <c r="R27" s="244">
        <v>14.510466666999999</v>
      </c>
      <c r="S27" s="244">
        <v>13.995838709999999</v>
      </c>
      <c r="T27" s="244">
        <v>14.241166667</v>
      </c>
      <c r="U27" s="244">
        <v>14.993612903000001</v>
      </c>
      <c r="V27" s="244">
        <v>14.582096774</v>
      </c>
      <c r="W27" s="244">
        <v>14.606466666999999</v>
      </c>
      <c r="X27" s="244">
        <v>14.575774193999999</v>
      </c>
      <c r="Y27" s="244">
        <v>14.042933333000001</v>
      </c>
      <c r="Z27" s="244">
        <v>13.748354838999999</v>
      </c>
      <c r="AA27" s="244">
        <v>13.374451613</v>
      </c>
      <c r="AB27" s="244">
        <v>13.914482759</v>
      </c>
      <c r="AC27" s="244">
        <v>12.726129031999999</v>
      </c>
      <c r="AD27" s="244">
        <v>10.3553</v>
      </c>
      <c r="AE27" s="244">
        <v>10.699935483999999</v>
      </c>
      <c r="AF27" s="244">
        <v>12.001033333000001</v>
      </c>
      <c r="AG27" s="244">
        <v>12.994709676999999</v>
      </c>
      <c r="AH27" s="244">
        <v>12.444258065</v>
      </c>
      <c r="AI27" s="244">
        <v>13.192633333</v>
      </c>
      <c r="AJ27" s="244">
        <v>12.945645161</v>
      </c>
      <c r="AK27" s="244">
        <v>12.330566666999999</v>
      </c>
      <c r="AL27" s="244">
        <v>12.245129031999999</v>
      </c>
      <c r="AM27" s="244">
        <v>11.216193548</v>
      </c>
      <c r="AN27" s="244">
        <v>12.016035713999999</v>
      </c>
      <c r="AO27" s="244">
        <v>12.510548387</v>
      </c>
      <c r="AP27" s="244">
        <v>12.302933333</v>
      </c>
      <c r="AQ27" s="244">
        <v>12.157129032</v>
      </c>
      <c r="AR27" s="244">
        <v>13.406866666999999</v>
      </c>
      <c r="AS27" s="244">
        <v>13.718193548</v>
      </c>
      <c r="AT27" s="244">
        <v>13.604806452</v>
      </c>
      <c r="AU27" s="244">
        <v>14.178800000000001</v>
      </c>
      <c r="AV27" s="244">
        <v>14.109774194</v>
      </c>
      <c r="AW27" s="244">
        <v>13.811400000000001</v>
      </c>
      <c r="AX27" s="244">
        <v>13.672677418999999</v>
      </c>
      <c r="AY27" s="244">
        <v>12.990769388</v>
      </c>
      <c r="AZ27" s="244">
        <v>13.464543897</v>
      </c>
      <c r="BA27" s="244">
        <v>13.185271412000001</v>
      </c>
      <c r="BB27" s="368">
        <v>13.199345031</v>
      </c>
      <c r="BC27" s="368">
        <v>12.878697157</v>
      </c>
      <c r="BD27" s="368">
        <v>13.36249608</v>
      </c>
      <c r="BE27" s="368">
        <v>13.441558912</v>
      </c>
      <c r="BF27" s="368">
        <v>13.286457628000001</v>
      </c>
      <c r="BG27" s="368">
        <v>13.665400253</v>
      </c>
      <c r="BH27" s="368">
        <v>13.453028024</v>
      </c>
      <c r="BI27" s="368">
        <v>13.139778007</v>
      </c>
      <c r="BJ27" s="368">
        <v>12.929324425000001</v>
      </c>
      <c r="BK27" s="368">
        <v>12.963039261</v>
      </c>
      <c r="BL27" s="368">
        <v>13.432622488</v>
      </c>
      <c r="BM27" s="368">
        <v>13.143592133</v>
      </c>
      <c r="BN27" s="368">
        <v>13.220476774</v>
      </c>
      <c r="BO27" s="368">
        <v>12.910672741999999</v>
      </c>
      <c r="BP27" s="368">
        <v>13.431893735999999</v>
      </c>
      <c r="BQ27" s="368">
        <v>13.547089216</v>
      </c>
      <c r="BR27" s="368">
        <v>13.416193347</v>
      </c>
      <c r="BS27" s="368">
        <v>13.786265106</v>
      </c>
      <c r="BT27" s="368">
        <v>13.652198432</v>
      </c>
      <c r="BU27" s="368">
        <v>13.232279478000001</v>
      </c>
      <c r="BV27" s="368">
        <v>13.162209955</v>
      </c>
    </row>
    <row r="28" spans="1:74" ht="11.15" customHeight="1" x14ac:dyDescent="0.25">
      <c r="A28" s="159" t="s">
        <v>280</v>
      </c>
      <c r="B28" s="170" t="s">
        <v>267</v>
      </c>
      <c r="C28" s="244">
        <v>4.3147419354999998</v>
      </c>
      <c r="D28" s="244">
        <v>4.6193928571000002</v>
      </c>
      <c r="E28" s="244">
        <v>4.0893548387000003</v>
      </c>
      <c r="F28" s="244">
        <v>3.6787666667000001</v>
      </c>
      <c r="G28" s="244">
        <v>3.5092580645</v>
      </c>
      <c r="H28" s="244">
        <v>3.3130999999999999</v>
      </c>
      <c r="I28" s="244">
        <v>3.5772580645000001</v>
      </c>
      <c r="J28" s="244">
        <v>3.6720322580999998</v>
      </c>
      <c r="K28" s="244">
        <v>3.5715333333000001</v>
      </c>
      <c r="L28" s="244">
        <v>3.6959677419000001</v>
      </c>
      <c r="M28" s="244">
        <v>3.9367000000000001</v>
      </c>
      <c r="N28" s="244">
        <v>4.2710322581</v>
      </c>
      <c r="O28" s="244">
        <v>4.1328064515999996</v>
      </c>
      <c r="P28" s="244">
        <v>4.3856428570999997</v>
      </c>
      <c r="Q28" s="244">
        <v>3.8961935483999999</v>
      </c>
      <c r="R28" s="244">
        <v>3.6628333333</v>
      </c>
      <c r="S28" s="244">
        <v>3.3946774193999998</v>
      </c>
      <c r="T28" s="244">
        <v>3.3889666667</v>
      </c>
      <c r="U28" s="244">
        <v>3.4789677419</v>
      </c>
      <c r="V28" s="244">
        <v>3.5126451613</v>
      </c>
      <c r="W28" s="244">
        <v>3.5642333332999998</v>
      </c>
      <c r="X28" s="244">
        <v>3.4368387096999999</v>
      </c>
      <c r="Y28" s="244">
        <v>3.8273999999999999</v>
      </c>
      <c r="Z28" s="244">
        <v>4.2364193547999998</v>
      </c>
      <c r="AA28" s="244">
        <v>3.7972903225999999</v>
      </c>
      <c r="AB28" s="244">
        <v>4.0369655171999996</v>
      </c>
      <c r="AC28" s="244">
        <v>3.5134516129</v>
      </c>
      <c r="AD28" s="244">
        <v>3.1180333333000001</v>
      </c>
      <c r="AE28" s="244">
        <v>2.7664516129000001</v>
      </c>
      <c r="AF28" s="244">
        <v>2.9001333332999999</v>
      </c>
      <c r="AG28" s="244">
        <v>3.0198387097000001</v>
      </c>
      <c r="AH28" s="244">
        <v>3.0756129032000001</v>
      </c>
      <c r="AI28" s="244">
        <v>3.0994000000000002</v>
      </c>
      <c r="AJ28" s="244">
        <v>3.1923870968000001</v>
      </c>
      <c r="AK28" s="244">
        <v>3.4763666667000002</v>
      </c>
      <c r="AL28" s="244">
        <v>3.9333225806000001</v>
      </c>
      <c r="AM28" s="244">
        <v>3.7788064515999999</v>
      </c>
      <c r="AN28" s="244">
        <v>3.8343928571000001</v>
      </c>
      <c r="AO28" s="244">
        <v>3.5816129031999999</v>
      </c>
      <c r="AP28" s="244">
        <v>3.2586333333000002</v>
      </c>
      <c r="AQ28" s="244">
        <v>2.9289354839000001</v>
      </c>
      <c r="AR28" s="244">
        <v>3.0648666667</v>
      </c>
      <c r="AS28" s="244">
        <v>3.1248387097000001</v>
      </c>
      <c r="AT28" s="244">
        <v>3.1122903225999998</v>
      </c>
      <c r="AU28" s="244">
        <v>3.3207333333000002</v>
      </c>
      <c r="AV28" s="244">
        <v>3.3458709676999998</v>
      </c>
      <c r="AW28" s="244">
        <v>3.5220666666999998</v>
      </c>
      <c r="AX28" s="244">
        <v>4.1324193547999997</v>
      </c>
      <c r="AY28" s="244">
        <v>3.8490047459999999</v>
      </c>
      <c r="AZ28" s="244">
        <v>4.0477226159999997</v>
      </c>
      <c r="BA28" s="244">
        <v>3.6535767840000002</v>
      </c>
      <c r="BB28" s="368">
        <v>3.2982900210000001</v>
      </c>
      <c r="BC28" s="368">
        <v>3.0456436079999998</v>
      </c>
      <c r="BD28" s="368">
        <v>3.0663758959999998</v>
      </c>
      <c r="BE28" s="368">
        <v>3.1639825469999998</v>
      </c>
      <c r="BF28" s="368">
        <v>3.2446799639999999</v>
      </c>
      <c r="BG28" s="368">
        <v>3.152756052</v>
      </c>
      <c r="BH28" s="368">
        <v>3.1879824700000001</v>
      </c>
      <c r="BI28" s="368">
        <v>3.4178023500000001</v>
      </c>
      <c r="BJ28" s="368">
        <v>3.9046424399999999</v>
      </c>
      <c r="BK28" s="368">
        <v>3.7310897120000002</v>
      </c>
      <c r="BL28" s="368">
        <v>3.9607207450000002</v>
      </c>
      <c r="BM28" s="368">
        <v>3.6518485379999999</v>
      </c>
      <c r="BN28" s="368">
        <v>3.312897762</v>
      </c>
      <c r="BO28" s="368">
        <v>3.0475748230000002</v>
      </c>
      <c r="BP28" s="368">
        <v>3.06626932</v>
      </c>
      <c r="BQ28" s="368">
        <v>3.1326014359999999</v>
      </c>
      <c r="BR28" s="368">
        <v>3.218995015</v>
      </c>
      <c r="BS28" s="368">
        <v>3.1338899929999999</v>
      </c>
      <c r="BT28" s="368">
        <v>3.1527941259999999</v>
      </c>
      <c r="BU28" s="368">
        <v>3.3758206120000001</v>
      </c>
      <c r="BV28" s="368">
        <v>3.835619211</v>
      </c>
    </row>
    <row r="29" spans="1:74" ht="11.15" customHeight="1" x14ac:dyDescent="0.25">
      <c r="A29" s="159" t="s">
        <v>281</v>
      </c>
      <c r="B29" s="170" t="s">
        <v>268</v>
      </c>
      <c r="C29" s="244">
        <v>6.5271290323000004</v>
      </c>
      <c r="D29" s="244">
        <v>6.6725000000000003</v>
      </c>
      <c r="E29" s="244">
        <v>6.5277419354999999</v>
      </c>
      <c r="F29" s="244">
        <v>6.4953000000000003</v>
      </c>
      <c r="G29" s="244">
        <v>6.5627096774</v>
      </c>
      <c r="H29" s="244">
        <v>6.5557666667000003</v>
      </c>
      <c r="I29" s="244">
        <v>6.4567096774000001</v>
      </c>
      <c r="J29" s="244">
        <v>6.4388387096999997</v>
      </c>
      <c r="K29" s="244">
        <v>6.3250999999999999</v>
      </c>
      <c r="L29" s="244">
        <v>6.1831935484000002</v>
      </c>
      <c r="M29" s="244">
        <v>6.4090666667000002</v>
      </c>
      <c r="N29" s="244">
        <v>6.3182903226000002</v>
      </c>
      <c r="O29" s="244">
        <v>6.5778035161000004</v>
      </c>
      <c r="P29" s="244">
        <v>6.5974477143000003</v>
      </c>
      <c r="Q29" s="244">
        <v>6.3084229677000003</v>
      </c>
      <c r="R29" s="244">
        <v>6.6592836667000004</v>
      </c>
      <c r="S29" s="244">
        <v>6.3538527741999999</v>
      </c>
      <c r="T29" s="244">
        <v>6.4647379999999997</v>
      </c>
      <c r="U29" s="244">
        <v>6.6178510322999999</v>
      </c>
      <c r="V29" s="244">
        <v>6.6688631613</v>
      </c>
      <c r="W29" s="244">
        <v>6.2472533332999998</v>
      </c>
      <c r="X29" s="244">
        <v>6.3641377096999996</v>
      </c>
      <c r="Y29" s="244">
        <v>6.610957</v>
      </c>
      <c r="Z29" s="244">
        <v>6.6920404193999996</v>
      </c>
      <c r="AA29" s="244">
        <v>6.3910417096999996</v>
      </c>
      <c r="AB29" s="244">
        <v>6.4080022069</v>
      </c>
      <c r="AC29" s="244">
        <v>6.1080423871000002</v>
      </c>
      <c r="AD29" s="244">
        <v>5.0360469999999999</v>
      </c>
      <c r="AE29" s="244">
        <v>5.4547391935</v>
      </c>
      <c r="AF29" s="244">
        <v>5.5123873333000004</v>
      </c>
      <c r="AG29" s="244">
        <v>5.4394210000000003</v>
      </c>
      <c r="AH29" s="244">
        <v>5.3885818387000004</v>
      </c>
      <c r="AI29" s="244">
        <v>5.5741506666999996</v>
      </c>
      <c r="AJ29" s="244">
        <v>5.6703541289999997</v>
      </c>
      <c r="AK29" s="244">
        <v>5.7484283332999997</v>
      </c>
      <c r="AL29" s="244">
        <v>5.8925409676999996</v>
      </c>
      <c r="AM29" s="244">
        <v>5.6200949355000001</v>
      </c>
      <c r="AN29" s="244">
        <v>6.0378198570999997</v>
      </c>
      <c r="AO29" s="244">
        <v>6.0351505805999999</v>
      </c>
      <c r="AP29" s="244">
        <v>5.8131273332999998</v>
      </c>
      <c r="AQ29" s="244">
        <v>5.9176098064999998</v>
      </c>
      <c r="AR29" s="244">
        <v>6.0418713332999996</v>
      </c>
      <c r="AS29" s="244">
        <v>5.9539006452000001</v>
      </c>
      <c r="AT29" s="244">
        <v>5.8432441290000003</v>
      </c>
      <c r="AU29" s="244">
        <v>5.9140786667</v>
      </c>
      <c r="AV29" s="244">
        <v>5.8551127097000002</v>
      </c>
      <c r="AW29" s="244">
        <v>6.2257316666999998</v>
      </c>
      <c r="AX29" s="244">
        <v>6.5619743548000002</v>
      </c>
      <c r="AY29" s="244">
        <v>6.0510234870000001</v>
      </c>
      <c r="AZ29" s="244">
        <v>6.2672364209999998</v>
      </c>
      <c r="BA29" s="244">
        <v>6.1444688259999998</v>
      </c>
      <c r="BB29" s="368">
        <v>5.9373768169999996</v>
      </c>
      <c r="BC29" s="368">
        <v>6.0392064919999999</v>
      </c>
      <c r="BD29" s="368">
        <v>6.0572669660000003</v>
      </c>
      <c r="BE29" s="368">
        <v>6.0298353349999996</v>
      </c>
      <c r="BF29" s="368">
        <v>6.1036823350000002</v>
      </c>
      <c r="BG29" s="368">
        <v>5.9911607260000004</v>
      </c>
      <c r="BH29" s="368">
        <v>6.053301094</v>
      </c>
      <c r="BI29" s="368">
        <v>6.2198708570000001</v>
      </c>
      <c r="BJ29" s="368">
        <v>6.3301126229999998</v>
      </c>
      <c r="BK29" s="368">
        <v>6.1208715680000001</v>
      </c>
      <c r="BL29" s="368">
        <v>6.3124961409999996</v>
      </c>
      <c r="BM29" s="368">
        <v>6.1581977889999999</v>
      </c>
      <c r="BN29" s="368">
        <v>5.992969188</v>
      </c>
      <c r="BO29" s="368">
        <v>6.0462581440000003</v>
      </c>
      <c r="BP29" s="368">
        <v>6.0738143410000003</v>
      </c>
      <c r="BQ29" s="368">
        <v>6.0518096349999997</v>
      </c>
      <c r="BR29" s="368">
        <v>6.1127949590000004</v>
      </c>
      <c r="BS29" s="368">
        <v>6.0217344089999996</v>
      </c>
      <c r="BT29" s="368">
        <v>6.0408651720000002</v>
      </c>
      <c r="BU29" s="368">
        <v>6.2156278399999998</v>
      </c>
      <c r="BV29" s="368">
        <v>6.3507296550000003</v>
      </c>
    </row>
    <row r="30" spans="1:74" ht="11.15" customHeight="1" x14ac:dyDescent="0.25">
      <c r="A30" s="159" t="s">
        <v>288</v>
      </c>
      <c r="B30" s="170" t="s">
        <v>269</v>
      </c>
      <c r="C30" s="244">
        <v>50.814086727999999</v>
      </c>
      <c r="D30" s="244">
        <v>51.589303493999999</v>
      </c>
      <c r="E30" s="244">
        <v>51.885581801999997</v>
      </c>
      <c r="F30" s="244">
        <v>52.053352341</v>
      </c>
      <c r="G30" s="244">
        <v>52.679205240999998</v>
      </c>
      <c r="H30" s="244">
        <v>53.065205329000001</v>
      </c>
      <c r="I30" s="244">
        <v>52.820789228000002</v>
      </c>
      <c r="J30" s="244">
        <v>52.529928333000001</v>
      </c>
      <c r="K30" s="244">
        <v>52.907892799000003</v>
      </c>
      <c r="L30" s="244">
        <v>52.040809789000001</v>
      </c>
      <c r="M30" s="244">
        <v>52.481686187999998</v>
      </c>
      <c r="N30" s="244">
        <v>53.166855525999999</v>
      </c>
      <c r="O30" s="244">
        <v>51.491308412000002</v>
      </c>
      <c r="P30" s="244">
        <v>52.167686240999998</v>
      </c>
      <c r="Q30" s="244">
        <v>52.514260743999998</v>
      </c>
      <c r="R30" s="244">
        <v>52.753885128</v>
      </c>
      <c r="S30" s="244">
        <v>53.378880461999998</v>
      </c>
      <c r="T30" s="244">
        <v>53.664403530000001</v>
      </c>
      <c r="U30" s="244">
        <v>53.619336189000002</v>
      </c>
      <c r="V30" s="244">
        <v>53.308631728999998</v>
      </c>
      <c r="W30" s="244">
        <v>53.456441347000002</v>
      </c>
      <c r="X30" s="244">
        <v>52.626500317000001</v>
      </c>
      <c r="Y30" s="244">
        <v>53.329074626999997</v>
      </c>
      <c r="Z30" s="244">
        <v>53.871142524</v>
      </c>
      <c r="AA30" s="244">
        <v>49.359459827000002</v>
      </c>
      <c r="AB30" s="244">
        <v>50.415953430999998</v>
      </c>
      <c r="AC30" s="244">
        <v>48.908180326999997</v>
      </c>
      <c r="AD30" s="244">
        <v>46.862559112</v>
      </c>
      <c r="AE30" s="244">
        <v>48.722329416999997</v>
      </c>
      <c r="AF30" s="244">
        <v>50.176197932999997</v>
      </c>
      <c r="AG30" s="244">
        <v>49.907548806000001</v>
      </c>
      <c r="AH30" s="244">
        <v>49.424721288999997</v>
      </c>
      <c r="AI30" s="244">
        <v>50.476884781999999</v>
      </c>
      <c r="AJ30" s="244">
        <v>49.733679584999997</v>
      </c>
      <c r="AK30" s="244">
        <v>51.311641131999998</v>
      </c>
      <c r="AL30" s="244">
        <v>51.614187694000002</v>
      </c>
      <c r="AM30" s="244">
        <v>51.107017861000003</v>
      </c>
      <c r="AN30" s="244">
        <v>52.364451555999999</v>
      </c>
      <c r="AO30" s="244">
        <v>52.059102805000002</v>
      </c>
      <c r="AP30" s="244">
        <v>52.140983599999998</v>
      </c>
      <c r="AQ30" s="244">
        <v>51.854932235</v>
      </c>
      <c r="AR30" s="244">
        <v>52.776035254999996</v>
      </c>
      <c r="AS30" s="244">
        <v>52.573576002000003</v>
      </c>
      <c r="AT30" s="244">
        <v>52.052603052999999</v>
      </c>
      <c r="AU30" s="244">
        <v>53.132551958000001</v>
      </c>
      <c r="AV30" s="244">
        <v>52.752946672999997</v>
      </c>
      <c r="AW30" s="244">
        <v>53.633687053999999</v>
      </c>
      <c r="AX30" s="244">
        <v>54.673630252000002</v>
      </c>
      <c r="AY30" s="244">
        <v>52.889913014000001</v>
      </c>
      <c r="AZ30" s="244">
        <v>53.838633393999999</v>
      </c>
      <c r="BA30" s="244">
        <v>52.720667988000002</v>
      </c>
      <c r="BB30" s="368">
        <v>53.075092540999997</v>
      </c>
      <c r="BC30" s="368">
        <v>53.748394196</v>
      </c>
      <c r="BD30" s="368">
        <v>54.285663307</v>
      </c>
      <c r="BE30" s="368">
        <v>53.959563893999999</v>
      </c>
      <c r="BF30" s="368">
        <v>53.573258754999998</v>
      </c>
      <c r="BG30" s="368">
        <v>54.461114137999999</v>
      </c>
      <c r="BH30" s="368">
        <v>53.452691938999997</v>
      </c>
      <c r="BI30" s="368">
        <v>54.332667223999998</v>
      </c>
      <c r="BJ30" s="368">
        <v>55.119919009</v>
      </c>
      <c r="BK30" s="368">
        <v>54.876191087000002</v>
      </c>
      <c r="BL30" s="368">
        <v>56.124981587999997</v>
      </c>
      <c r="BM30" s="368">
        <v>55.401401503999999</v>
      </c>
      <c r="BN30" s="368">
        <v>55.320368326999997</v>
      </c>
      <c r="BO30" s="368">
        <v>55.622533851</v>
      </c>
      <c r="BP30" s="368">
        <v>56.149840482000002</v>
      </c>
      <c r="BQ30" s="368">
        <v>55.416145698000001</v>
      </c>
      <c r="BR30" s="368">
        <v>54.917462835999999</v>
      </c>
      <c r="BS30" s="368">
        <v>55.588374182000003</v>
      </c>
      <c r="BT30" s="368">
        <v>54.058402661000002</v>
      </c>
      <c r="BU30" s="368">
        <v>54.996597837000003</v>
      </c>
      <c r="BV30" s="368">
        <v>55.877073412000001</v>
      </c>
    </row>
    <row r="31" spans="1:74" ht="11.15" customHeight="1" x14ac:dyDescent="0.25">
      <c r="A31" s="159" t="s">
        <v>283</v>
      </c>
      <c r="B31" s="170" t="s">
        <v>916</v>
      </c>
      <c r="C31" s="244">
        <v>4.3535071494000004</v>
      </c>
      <c r="D31" s="244">
        <v>4.5790283111000001</v>
      </c>
      <c r="E31" s="244">
        <v>4.4749265949000003</v>
      </c>
      <c r="F31" s="244">
        <v>4.4048061725999998</v>
      </c>
      <c r="G31" s="244">
        <v>4.5358103864999997</v>
      </c>
      <c r="H31" s="244">
        <v>4.7270117885999996</v>
      </c>
      <c r="I31" s="244">
        <v>4.7884905850999999</v>
      </c>
      <c r="J31" s="244">
        <v>4.9027316737</v>
      </c>
      <c r="K31" s="244">
        <v>4.8137947691000003</v>
      </c>
      <c r="L31" s="244">
        <v>4.6444464872999998</v>
      </c>
      <c r="M31" s="244">
        <v>4.7086539064000004</v>
      </c>
      <c r="N31" s="244">
        <v>4.7513663665000001</v>
      </c>
      <c r="O31" s="244">
        <v>4.5786484302000003</v>
      </c>
      <c r="P31" s="244">
        <v>4.8195788091000002</v>
      </c>
      <c r="Q31" s="244">
        <v>4.7083709349999996</v>
      </c>
      <c r="R31" s="244">
        <v>4.6331211392</v>
      </c>
      <c r="S31" s="244">
        <v>4.7730783834999997</v>
      </c>
      <c r="T31" s="244">
        <v>4.9773403930000004</v>
      </c>
      <c r="U31" s="244">
        <v>5.0428944439999999</v>
      </c>
      <c r="V31" s="244">
        <v>5.1649399380999998</v>
      </c>
      <c r="W31" s="244">
        <v>5.0699349216999998</v>
      </c>
      <c r="X31" s="244">
        <v>4.8887872842000002</v>
      </c>
      <c r="Y31" s="244">
        <v>4.9573845537999999</v>
      </c>
      <c r="Z31" s="244">
        <v>5.0030319758999999</v>
      </c>
      <c r="AA31" s="244">
        <v>4.2212710838999996</v>
      </c>
      <c r="AB31" s="244">
        <v>4.4621690240999996</v>
      </c>
      <c r="AC31" s="244">
        <v>4.3546813627000001</v>
      </c>
      <c r="AD31" s="244">
        <v>4.3396585741999996</v>
      </c>
      <c r="AE31" s="244">
        <v>4.4663721010000001</v>
      </c>
      <c r="AF31" s="244">
        <v>4.6678928549999998</v>
      </c>
      <c r="AG31" s="244">
        <v>4.7401196615999996</v>
      </c>
      <c r="AH31" s="244">
        <v>4.8568882784999996</v>
      </c>
      <c r="AI31" s="244">
        <v>4.7772006002999996</v>
      </c>
      <c r="AJ31" s="244">
        <v>4.6792010597000004</v>
      </c>
      <c r="AK31" s="244">
        <v>4.7257513544999998</v>
      </c>
      <c r="AL31" s="244">
        <v>4.7268680239999998</v>
      </c>
      <c r="AM31" s="244">
        <v>4.5568664500000002</v>
      </c>
      <c r="AN31" s="244">
        <v>4.7794314819999997</v>
      </c>
      <c r="AO31" s="244">
        <v>4.6530357359999996</v>
      </c>
      <c r="AP31" s="244">
        <v>4.5784749749999998</v>
      </c>
      <c r="AQ31" s="244">
        <v>4.7131484329999997</v>
      </c>
      <c r="AR31" s="244">
        <v>4.9125855539999996</v>
      </c>
      <c r="AS31" s="244">
        <v>5.0561691189999998</v>
      </c>
      <c r="AT31" s="244">
        <v>5.1508788680000004</v>
      </c>
      <c r="AU31" s="244">
        <v>5.0690156909999997</v>
      </c>
      <c r="AV31" s="244">
        <v>4.8989627330000003</v>
      </c>
      <c r="AW31" s="244">
        <v>4.901628563</v>
      </c>
      <c r="AX31" s="244">
        <v>5.040671025</v>
      </c>
      <c r="AY31" s="244">
        <v>4.4577097170000002</v>
      </c>
      <c r="AZ31" s="244">
        <v>4.6641745019999998</v>
      </c>
      <c r="BA31" s="244">
        <v>4.2967212110000004</v>
      </c>
      <c r="BB31" s="368">
        <v>4.197440662</v>
      </c>
      <c r="BC31" s="368">
        <v>4.302637549</v>
      </c>
      <c r="BD31" s="368">
        <v>4.4805702419999998</v>
      </c>
      <c r="BE31" s="368">
        <v>4.6449282869999999</v>
      </c>
      <c r="BF31" s="368">
        <v>4.7423254840000002</v>
      </c>
      <c r="BG31" s="368">
        <v>4.6798017270000001</v>
      </c>
      <c r="BH31" s="368">
        <v>4.525607494</v>
      </c>
      <c r="BI31" s="368">
        <v>4.6472867610000002</v>
      </c>
      <c r="BJ31" s="368">
        <v>4.710489849</v>
      </c>
      <c r="BK31" s="368">
        <v>4.1968567569999999</v>
      </c>
      <c r="BL31" s="368">
        <v>4.4411997760000004</v>
      </c>
      <c r="BM31" s="368">
        <v>4.33334419</v>
      </c>
      <c r="BN31" s="368">
        <v>4.3178354199999998</v>
      </c>
      <c r="BO31" s="368">
        <v>4.4470939969999996</v>
      </c>
      <c r="BP31" s="368">
        <v>4.6518094290000001</v>
      </c>
      <c r="BQ31" s="368">
        <v>4.7256558320000002</v>
      </c>
      <c r="BR31" s="368">
        <v>4.8448107939999998</v>
      </c>
      <c r="BS31" s="368">
        <v>4.7650404159999997</v>
      </c>
      <c r="BT31" s="368">
        <v>4.6654215949999998</v>
      </c>
      <c r="BU31" s="368">
        <v>4.714000092</v>
      </c>
      <c r="BV31" s="368">
        <v>4.7170983059999996</v>
      </c>
    </row>
    <row r="32" spans="1:74" ht="11.15" customHeight="1" x14ac:dyDescent="0.25">
      <c r="A32" s="159" t="s">
        <v>284</v>
      </c>
      <c r="B32" s="170" t="s">
        <v>266</v>
      </c>
      <c r="C32" s="244">
        <v>0.70025753429000004</v>
      </c>
      <c r="D32" s="244">
        <v>0.72157524045999999</v>
      </c>
      <c r="E32" s="244">
        <v>0.72653103562999999</v>
      </c>
      <c r="F32" s="244">
        <v>0.73296951384999998</v>
      </c>
      <c r="G32" s="244">
        <v>0.75411352110999996</v>
      </c>
      <c r="H32" s="244">
        <v>0.75201428811000004</v>
      </c>
      <c r="I32" s="244">
        <v>0.75933004071999999</v>
      </c>
      <c r="J32" s="244">
        <v>0.76213840475000005</v>
      </c>
      <c r="K32" s="244">
        <v>0.75913442246999996</v>
      </c>
      <c r="L32" s="244">
        <v>0.78137653488000003</v>
      </c>
      <c r="M32" s="244">
        <v>0.76841774883000002</v>
      </c>
      <c r="N32" s="244">
        <v>0.73702476183999999</v>
      </c>
      <c r="O32" s="244">
        <v>0.72062870434000004</v>
      </c>
      <c r="P32" s="244">
        <v>0.74322347388999999</v>
      </c>
      <c r="Q32" s="244">
        <v>0.74923335153000004</v>
      </c>
      <c r="R32" s="244">
        <v>0.75765035536000003</v>
      </c>
      <c r="S32" s="244">
        <v>0.78027874460000002</v>
      </c>
      <c r="T32" s="244">
        <v>0.77769330636</v>
      </c>
      <c r="U32" s="244">
        <v>0.78738130735</v>
      </c>
      <c r="V32" s="244">
        <v>0.79072140917</v>
      </c>
      <c r="W32" s="244">
        <v>0.78823873895999996</v>
      </c>
      <c r="X32" s="244">
        <v>0.81042969259999997</v>
      </c>
      <c r="Y32" s="244">
        <v>0.79725454935999995</v>
      </c>
      <c r="Z32" s="244">
        <v>0.76396724814000005</v>
      </c>
      <c r="AA32" s="244">
        <v>0.67669727700000004</v>
      </c>
      <c r="AB32" s="244">
        <v>0.69418502800000004</v>
      </c>
      <c r="AC32" s="244">
        <v>0.70579252100000001</v>
      </c>
      <c r="AD32" s="244">
        <v>0.69897660100000003</v>
      </c>
      <c r="AE32" s="244">
        <v>0.71309436900000001</v>
      </c>
      <c r="AF32" s="244">
        <v>0.71972001200000002</v>
      </c>
      <c r="AG32" s="244">
        <v>0.71057055599999996</v>
      </c>
      <c r="AH32" s="244">
        <v>0.713678174</v>
      </c>
      <c r="AI32" s="244">
        <v>0.72097954399999997</v>
      </c>
      <c r="AJ32" s="244">
        <v>0.73230373500000001</v>
      </c>
      <c r="AK32" s="244">
        <v>0.72424613599999998</v>
      </c>
      <c r="AL32" s="244">
        <v>0.70131374499999999</v>
      </c>
      <c r="AM32" s="244">
        <v>0.73440872099999999</v>
      </c>
      <c r="AN32" s="244">
        <v>0.74076497299999999</v>
      </c>
      <c r="AO32" s="244">
        <v>0.74281681799999999</v>
      </c>
      <c r="AP32" s="244">
        <v>0.73617632700000002</v>
      </c>
      <c r="AQ32" s="244">
        <v>0.74517656499999996</v>
      </c>
      <c r="AR32" s="244">
        <v>0.75265004300000005</v>
      </c>
      <c r="AS32" s="244">
        <v>0.74829115800000001</v>
      </c>
      <c r="AT32" s="244">
        <v>0.75315588600000005</v>
      </c>
      <c r="AU32" s="244">
        <v>0.71990227100000004</v>
      </c>
      <c r="AV32" s="244">
        <v>0.76886459500000004</v>
      </c>
      <c r="AW32" s="244">
        <v>0.75510418400000001</v>
      </c>
      <c r="AX32" s="244">
        <v>0.75194082699999998</v>
      </c>
      <c r="AY32" s="244">
        <v>0.75373618600000003</v>
      </c>
      <c r="AZ32" s="244">
        <v>0.74933198300000003</v>
      </c>
      <c r="BA32" s="244">
        <v>0.76362415800000005</v>
      </c>
      <c r="BB32" s="368">
        <v>0.74659348400000003</v>
      </c>
      <c r="BC32" s="368">
        <v>0.75521068999999996</v>
      </c>
      <c r="BD32" s="368">
        <v>0.76881444899999996</v>
      </c>
      <c r="BE32" s="368">
        <v>0.76114302199999995</v>
      </c>
      <c r="BF32" s="368">
        <v>0.76047048299999997</v>
      </c>
      <c r="BG32" s="368">
        <v>0.76471843699999997</v>
      </c>
      <c r="BH32" s="368">
        <v>0.78472456300000004</v>
      </c>
      <c r="BI32" s="368">
        <v>0.77148301200000002</v>
      </c>
      <c r="BJ32" s="368">
        <v>0.75701697099999998</v>
      </c>
      <c r="BK32" s="368">
        <v>0.73981388800000003</v>
      </c>
      <c r="BL32" s="368">
        <v>0.75796286899999998</v>
      </c>
      <c r="BM32" s="368">
        <v>0.76989194500000002</v>
      </c>
      <c r="BN32" s="368">
        <v>0.76229371499999998</v>
      </c>
      <c r="BO32" s="368">
        <v>0.77692326700000003</v>
      </c>
      <c r="BP32" s="368">
        <v>0.78362283700000002</v>
      </c>
      <c r="BQ32" s="368">
        <v>0.77360478200000005</v>
      </c>
      <c r="BR32" s="368">
        <v>0.77660923199999998</v>
      </c>
      <c r="BS32" s="368">
        <v>0.78408158400000005</v>
      </c>
      <c r="BT32" s="368">
        <v>0.79584049400000001</v>
      </c>
      <c r="BU32" s="368">
        <v>0.78705533100000002</v>
      </c>
      <c r="BV32" s="368">
        <v>0.76250770199999995</v>
      </c>
    </row>
    <row r="33" spans="1:74" ht="11.15" customHeight="1" x14ac:dyDescent="0.25">
      <c r="A33" s="159" t="s">
        <v>285</v>
      </c>
      <c r="B33" s="170" t="s">
        <v>271</v>
      </c>
      <c r="C33" s="244">
        <v>13.304669275</v>
      </c>
      <c r="D33" s="244">
        <v>13.709808061</v>
      </c>
      <c r="E33" s="244">
        <v>13.628812722999999</v>
      </c>
      <c r="F33" s="244">
        <v>13.914890753</v>
      </c>
      <c r="G33" s="244">
        <v>13.716845307</v>
      </c>
      <c r="H33" s="244">
        <v>13.564693568999999</v>
      </c>
      <c r="I33" s="244">
        <v>13.514036000999999</v>
      </c>
      <c r="J33" s="244">
        <v>13.102617687</v>
      </c>
      <c r="K33" s="244">
        <v>13.81715434</v>
      </c>
      <c r="L33" s="244">
        <v>13.011278959</v>
      </c>
      <c r="M33" s="244">
        <v>13.831271048</v>
      </c>
      <c r="N33" s="244">
        <v>14.221636654999999</v>
      </c>
      <c r="O33" s="244">
        <v>13.704991006</v>
      </c>
      <c r="P33" s="244">
        <v>14.120673123</v>
      </c>
      <c r="Q33" s="244">
        <v>14.035805472</v>
      </c>
      <c r="R33" s="244">
        <v>14.328593092</v>
      </c>
      <c r="S33" s="244">
        <v>14.122900502</v>
      </c>
      <c r="T33" s="244">
        <v>13.964273497000001</v>
      </c>
      <c r="U33" s="244">
        <v>13.909941541</v>
      </c>
      <c r="V33" s="244">
        <v>13.484106424</v>
      </c>
      <c r="W33" s="244">
        <v>14.217042127999999</v>
      </c>
      <c r="X33" s="244">
        <v>13.384847556</v>
      </c>
      <c r="Y33" s="244">
        <v>14.225982901</v>
      </c>
      <c r="Z33" s="244">
        <v>14.6247317</v>
      </c>
      <c r="AA33" s="244">
        <v>14.123592500000001</v>
      </c>
      <c r="AB33" s="244">
        <v>14.54933686</v>
      </c>
      <c r="AC33" s="244">
        <v>14.4599881</v>
      </c>
      <c r="AD33" s="244">
        <v>14.76031465</v>
      </c>
      <c r="AE33" s="244">
        <v>14.547680250000001</v>
      </c>
      <c r="AF33" s="244">
        <v>14.384131979999999</v>
      </c>
      <c r="AG33" s="244">
        <v>14.32863038</v>
      </c>
      <c r="AH33" s="244">
        <v>13.89098559</v>
      </c>
      <c r="AI33" s="244">
        <v>14.647758319999999</v>
      </c>
      <c r="AJ33" s="244">
        <v>13.792656689999999</v>
      </c>
      <c r="AK33" s="244">
        <v>14.66209574</v>
      </c>
      <c r="AL33" s="244">
        <v>15.076364180000001</v>
      </c>
      <c r="AM33" s="244">
        <v>15.008369460000001</v>
      </c>
      <c r="AN33" s="244">
        <v>15.45765213</v>
      </c>
      <c r="AO33" s="244">
        <v>15.366317840000001</v>
      </c>
      <c r="AP33" s="244">
        <v>15.682498710000001</v>
      </c>
      <c r="AQ33" s="244">
        <v>15.460296960000001</v>
      </c>
      <c r="AR33" s="244">
        <v>15.288697470000001</v>
      </c>
      <c r="AS33" s="244">
        <v>15.079133000000001</v>
      </c>
      <c r="AT33" s="244">
        <v>14.542068710000001</v>
      </c>
      <c r="AU33" s="244">
        <v>15.35926591</v>
      </c>
      <c r="AV33" s="244">
        <v>14.54076871</v>
      </c>
      <c r="AW33" s="244">
        <v>15.43034581</v>
      </c>
      <c r="AX33" s="244">
        <v>16.021974950000001</v>
      </c>
      <c r="AY33" s="244">
        <v>15.43805323</v>
      </c>
      <c r="AZ33" s="244">
        <v>15.631146790000001</v>
      </c>
      <c r="BA33" s="244">
        <v>15.171433820000001</v>
      </c>
      <c r="BB33" s="368">
        <v>15.75675466</v>
      </c>
      <c r="BC33" s="368">
        <v>15.80920493</v>
      </c>
      <c r="BD33" s="368">
        <v>15.650369189999999</v>
      </c>
      <c r="BE33" s="368">
        <v>15.59369824</v>
      </c>
      <c r="BF33" s="368">
        <v>15.13314787</v>
      </c>
      <c r="BG33" s="368">
        <v>15.99518941</v>
      </c>
      <c r="BH33" s="368">
        <v>15.07293035</v>
      </c>
      <c r="BI33" s="368">
        <v>16.054917270000001</v>
      </c>
      <c r="BJ33" s="368">
        <v>16.531452259999998</v>
      </c>
      <c r="BK33" s="368">
        <v>16.410099809999998</v>
      </c>
      <c r="BL33" s="368">
        <v>16.778698949999999</v>
      </c>
      <c r="BM33" s="368">
        <v>16.573398260000001</v>
      </c>
      <c r="BN33" s="368">
        <v>16.80109406</v>
      </c>
      <c r="BO33" s="368">
        <v>16.457262839999999</v>
      </c>
      <c r="BP33" s="368">
        <v>16.16739415</v>
      </c>
      <c r="BQ33" s="368">
        <v>15.9971038</v>
      </c>
      <c r="BR33" s="368">
        <v>15.400870579999999</v>
      </c>
      <c r="BS33" s="368">
        <v>16.133213349999998</v>
      </c>
      <c r="BT33" s="368">
        <v>15.071073139999999</v>
      </c>
      <c r="BU33" s="368">
        <v>15.92747103</v>
      </c>
      <c r="BV33" s="368">
        <v>16.276655479999999</v>
      </c>
    </row>
    <row r="34" spans="1:74" ht="11.15" customHeight="1" x14ac:dyDescent="0.25">
      <c r="A34" s="159" t="s">
        <v>286</v>
      </c>
      <c r="B34" s="170" t="s">
        <v>272</v>
      </c>
      <c r="C34" s="244">
        <v>13.518965055000001</v>
      </c>
      <c r="D34" s="244">
        <v>13.401845384</v>
      </c>
      <c r="E34" s="244">
        <v>13.850551119</v>
      </c>
      <c r="F34" s="244">
        <v>13.639609381</v>
      </c>
      <c r="G34" s="244">
        <v>13.864237931</v>
      </c>
      <c r="H34" s="244">
        <v>13.627349533</v>
      </c>
      <c r="I34" s="244">
        <v>13.523741974</v>
      </c>
      <c r="J34" s="244">
        <v>13.416265913</v>
      </c>
      <c r="K34" s="244">
        <v>13.346249648000001</v>
      </c>
      <c r="L34" s="244">
        <v>13.640569869</v>
      </c>
      <c r="M34" s="244">
        <v>13.688291634</v>
      </c>
      <c r="N34" s="244">
        <v>13.902116516</v>
      </c>
      <c r="O34" s="244">
        <v>13.649098261000001</v>
      </c>
      <c r="P34" s="244">
        <v>13.398483775000001</v>
      </c>
      <c r="Q34" s="244">
        <v>13.884812451</v>
      </c>
      <c r="R34" s="244">
        <v>13.739709044</v>
      </c>
      <c r="S34" s="244">
        <v>13.961036473</v>
      </c>
      <c r="T34" s="244">
        <v>13.620291834</v>
      </c>
      <c r="U34" s="244">
        <v>13.713396856999999</v>
      </c>
      <c r="V34" s="244">
        <v>13.586822768999999</v>
      </c>
      <c r="W34" s="244">
        <v>13.264036450000001</v>
      </c>
      <c r="X34" s="244">
        <v>13.625961248999999</v>
      </c>
      <c r="Y34" s="244">
        <v>13.907520904</v>
      </c>
      <c r="Z34" s="244">
        <v>13.97338203</v>
      </c>
      <c r="AA34" s="244">
        <v>13.205922891</v>
      </c>
      <c r="AB34" s="244">
        <v>13.293762804</v>
      </c>
      <c r="AC34" s="244">
        <v>12.260767388</v>
      </c>
      <c r="AD34" s="244">
        <v>10.431827243000001</v>
      </c>
      <c r="AE34" s="244">
        <v>11.835821221</v>
      </c>
      <c r="AF34" s="244">
        <v>12.406621738</v>
      </c>
      <c r="AG34" s="244">
        <v>12.220026145</v>
      </c>
      <c r="AH34" s="244">
        <v>11.918584762</v>
      </c>
      <c r="AI34" s="244">
        <v>12.302030037</v>
      </c>
      <c r="AJ34" s="244">
        <v>12.801623797</v>
      </c>
      <c r="AK34" s="244">
        <v>13.504786055</v>
      </c>
      <c r="AL34" s="244">
        <v>13.154931932</v>
      </c>
      <c r="AM34" s="244">
        <v>13.193815011</v>
      </c>
      <c r="AN34" s="244">
        <v>13.551731884000001</v>
      </c>
      <c r="AO34" s="244">
        <v>13.5533603</v>
      </c>
      <c r="AP34" s="244">
        <v>13.309310419999999</v>
      </c>
      <c r="AQ34" s="244">
        <v>12.709202753</v>
      </c>
      <c r="AR34" s="244">
        <v>12.924877604000001</v>
      </c>
      <c r="AS34" s="244">
        <v>12.918501963000001</v>
      </c>
      <c r="AT34" s="244">
        <v>12.646941947</v>
      </c>
      <c r="AU34" s="244">
        <v>12.951976547999999</v>
      </c>
      <c r="AV34" s="244">
        <v>13.513146903999999</v>
      </c>
      <c r="AW34" s="244">
        <v>13.647131419000001</v>
      </c>
      <c r="AX34" s="244">
        <v>13.901478393</v>
      </c>
      <c r="AY34" s="244">
        <v>13.566932905</v>
      </c>
      <c r="AZ34" s="244">
        <v>13.938731503</v>
      </c>
      <c r="BA34" s="244">
        <v>13.851039546000001</v>
      </c>
      <c r="BB34" s="368">
        <v>13.884053632000001</v>
      </c>
      <c r="BC34" s="368">
        <v>14.012794913</v>
      </c>
      <c r="BD34" s="368">
        <v>13.888662331000001</v>
      </c>
      <c r="BE34" s="368">
        <v>13.600632925999999</v>
      </c>
      <c r="BF34" s="368">
        <v>13.477205937000001</v>
      </c>
      <c r="BG34" s="368">
        <v>13.531389334</v>
      </c>
      <c r="BH34" s="368">
        <v>13.744302496</v>
      </c>
      <c r="BI34" s="368">
        <v>14.001076424000001</v>
      </c>
      <c r="BJ34" s="368">
        <v>14.107253077999999</v>
      </c>
      <c r="BK34" s="368">
        <v>14.279998733999999</v>
      </c>
      <c r="BL34" s="368">
        <v>14.6939943</v>
      </c>
      <c r="BM34" s="368">
        <v>14.715630852</v>
      </c>
      <c r="BN34" s="368">
        <v>14.502693525</v>
      </c>
      <c r="BO34" s="368">
        <v>14.624111113</v>
      </c>
      <c r="BP34" s="368">
        <v>14.470264991000001</v>
      </c>
      <c r="BQ34" s="368">
        <v>14.028365171000001</v>
      </c>
      <c r="BR34" s="368">
        <v>13.877936463999999</v>
      </c>
      <c r="BS34" s="368">
        <v>13.931832484999999</v>
      </c>
      <c r="BT34" s="368">
        <v>14.003735444</v>
      </c>
      <c r="BU34" s="368">
        <v>14.31119638</v>
      </c>
      <c r="BV34" s="368">
        <v>14.436982896</v>
      </c>
    </row>
    <row r="35" spans="1:74" ht="11.15" customHeight="1" x14ac:dyDescent="0.25">
      <c r="A35" s="159" t="s">
        <v>287</v>
      </c>
      <c r="B35" s="170" t="s">
        <v>273</v>
      </c>
      <c r="C35" s="244">
        <v>18.936687715000001</v>
      </c>
      <c r="D35" s="244">
        <v>19.177046495999999</v>
      </c>
      <c r="E35" s="244">
        <v>19.204760329999999</v>
      </c>
      <c r="F35" s="244">
        <v>19.361076520000001</v>
      </c>
      <c r="G35" s="244">
        <v>19.808198094000002</v>
      </c>
      <c r="H35" s="244">
        <v>20.394136150000001</v>
      </c>
      <c r="I35" s="244">
        <v>20.235190627000001</v>
      </c>
      <c r="J35" s="244">
        <v>20.346174653999999</v>
      </c>
      <c r="K35" s="244">
        <v>20.17155962</v>
      </c>
      <c r="L35" s="244">
        <v>19.963137938999999</v>
      </c>
      <c r="M35" s="244">
        <v>19.485051850000001</v>
      </c>
      <c r="N35" s="244">
        <v>19.554711226999999</v>
      </c>
      <c r="O35" s="244">
        <v>18.837942011999999</v>
      </c>
      <c r="P35" s="244">
        <v>19.085727061</v>
      </c>
      <c r="Q35" s="244">
        <v>19.136038534000001</v>
      </c>
      <c r="R35" s="244">
        <v>19.294811498000001</v>
      </c>
      <c r="S35" s="244">
        <v>19.741586358999999</v>
      </c>
      <c r="T35" s="244">
        <v>20.324804499999999</v>
      </c>
      <c r="U35" s="244">
        <v>20.165722039999999</v>
      </c>
      <c r="V35" s="244">
        <v>20.282041188000001</v>
      </c>
      <c r="W35" s="244">
        <v>20.117189109000002</v>
      </c>
      <c r="X35" s="244">
        <v>19.916474534999999</v>
      </c>
      <c r="Y35" s="244">
        <v>19.440931719000002</v>
      </c>
      <c r="Z35" s="244">
        <v>19.506029569999999</v>
      </c>
      <c r="AA35" s="244">
        <v>17.131976075000001</v>
      </c>
      <c r="AB35" s="244">
        <v>17.416499715</v>
      </c>
      <c r="AC35" s="244">
        <v>17.126950956000002</v>
      </c>
      <c r="AD35" s="244">
        <v>16.631782044000001</v>
      </c>
      <c r="AE35" s="244">
        <v>17.159361476000001</v>
      </c>
      <c r="AF35" s="244">
        <v>17.997831347999998</v>
      </c>
      <c r="AG35" s="244">
        <v>17.908202063000001</v>
      </c>
      <c r="AH35" s="244">
        <v>18.044584485000001</v>
      </c>
      <c r="AI35" s="244">
        <v>18.028916281000001</v>
      </c>
      <c r="AJ35" s="244">
        <v>17.727894303999999</v>
      </c>
      <c r="AK35" s="244">
        <v>17.694761845999999</v>
      </c>
      <c r="AL35" s="244">
        <v>17.954709813000001</v>
      </c>
      <c r="AM35" s="244">
        <v>17.613558219000002</v>
      </c>
      <c r="AN35" s="244">
        <v>17.834871087</v>
      </c>
      <c r="AO35" s="244">
        <v>17.743572110999999</v>
      </c>
      <c r="AP35" s="244">
        <v>17.834523168</v>
      </c>
      <c r="AQ35" s="244">
        <v>18.227107524000001</v>
      </c>
      <c r="AR35" s="244">
        <v>18.897224584</v>
      </c>
      <c r="AS35" s="244">
        <v>18.771480761999999</v>
      </c>
      <c r="AT35" s="244">
        <v>18.959557642</v>
      </c>
      <c r="AU35" s="244">
        <v>19.032391537999999</v>
      </c>
      <c r="AV35" s="244">
        <v>19.031203731000002</v>
      </c>
      <c r="AW35" s="244">
        <v>18.899477078</v>
      </c>
      <c r="AX35" s="244">
        <v>18.957565057</v>
      </c>
      <c r="AY35" s="244">
        <v>18.673480976</v>
      </c>
      <c r="AZ35" s="244">
        <v>18.855248616000001</v>
      </c>
      <c r="BA35" s="244">
        <v>18.637849252999999</v>
      </c>
      <c r="BB35" s="368">
        <v>18.490250103000001</v>
      </c>
      <c r="BC35" s="368">
        <v>18.868546114000001</v>
      </c>
      <c r="BD35" s="368">
        <v>19.497247094999999</v>
      </c>
      <c r="BE35" s="368">
        <v>19.359161418999999</v>
      </c>
      <c r="BF35" s="368">
        <v>19.460108981000001</v>
      </c>
      <c r="BG35" s="368">
        <v>19.490015230000001</v>
      </c>
      <c r="BH35" s="368">
        <v>19.325127036000001</v>
      </c>
      <c r="BI35" s="368">
        <v>18.857903756999999</v>
      </c>
      <c r="BJ35" s="368">
        <v>19.013706850999998</v>
      </c>
      <c r="BK35" s="368">
        <v>19.249421898000001</v>
      </c>
      <c r="BL35" s="368">
        <v>19.453125693</v>
      </c>
      <c r="BM35" s="368">
        <v>19.009136257000002</v>
      </c>
      <c r="BN35" s="368">
        <v>18.936451606999999</v>
      </c>
      <c r="BO35" s="368">
        <v>19.317142634</v>
      </c>
      <c r="BP35" s="368">
        <v>20.076749074999999</v>
      </c>
      <c r="BQ35" s="368">
        <v>19.891416112999998</v>
      </c>
      <c r="BR35" s="368">
        <v>20.017235765999999</v>
      </c>
      <c r="BS35" s="368">
        <v>19.974206346999999</v>
      </c>
      <c r="BT35" s="368">
        <v>19.522331988000001</v>
      </c>
      <c r="BU35" s="368">
        <v>19.256875004000001</v>
      </c>
      <c r="BV35" s="368">
        <v>19.683829028000002</v>
      </c>
    </row>
    <row r="36" spans="1:74" ht="11.15" customHeight="1" x14ac:dyDescent="0.25">
      <c r="A36" s="159" t="s">
        <v>289</v>
      </c>
      <c r="B36" s="170" t="s">
        <v>220</v>
      </c>
      <c r="C36" s="244">
        <v>98.205469195999996</v>
      </c>
      <c r="D36" s="244">
        <v>99.823472710000004</v>
      </c>
      <c r="E36" s="244">
        <v>100.01290217</v>
      </c>
      <c r="F36" s="244">
        <v>99.025416180999997</v>
      </c>
      <c r="G36" s="244">
        <v>99.737624775</v>
      </c>
      <c r="H36" s="244">
        <v>100.74689944000001</v>
      </c>
      <c r="I36" s="244">
        <v>101.16373568</v>
      </c>
      <c r="J36" s="244">
        <v>101.5232592</v>
      </c>
      <c r="K36" s="244">
        <v>100.23646591000001</v>
      </c>
      <c r="L36" s="244">
        <v>100.18607218</v>
      </c>
      <c r="M36" s="244">
        <v>100.54543434999999</v>
      </c>
      <c r="N36" s="244">
        <v>100.27245313</v>
      </c>
      <c r="O36" s="244">
        <v>99.567457707000003</v>
      </c>
      <c r="P36" s="244">
        <v>100.61144518</v>
      </c>
      <c r="Q36" s="244">
        <v>99.452977812</v>
      </c>
      <c r="R36" s="244">
        <v>100.37648956</v>
      </c>
      <c r="S36" s="244">
        <v>100.17704732</v>
      </c>
      <c r="T36" s="244">
        <v>101.15906199</v>
      </c>
      <c r="U36" s="244">
        <v>102.26448296</v>
      </c>
      <c r="V36" s="244">
        <v>102.20850564</v>
      </c>
      <c r="W36" s="244">
        <v>100.97945389</v>
      </c>
      <c r="X36" s="244">
        <v>100.51503354</v>
      </c>
      <c r="Y36" s="244">
        <v>101.31065966</v>
      </c>
      <c r="Z36" s="244">
        <v>101.72700484000001</v>
      </c>
      <c r="AA36" s="244">
        <v>95.535401214999993</v>
      </c>
      <c r="AB36" s="244">
        <v>97.738305294</v>
      </c>
      <c r="AC36" s="244">
        <v>92.285646381000006</v>
      </c>
      <c r="AD36" s="244">
        <v>81.962587557000006</v>
      </c>
      <c r="AE36" s="244">
        <v>85.984099392000005</v>
      </c>
      <c r="AF36" s="244">
        <v>90.651783202999994</v>
      </c>
      <c r="AG36" s="244">
        <v>92.200976826000002</v>
      </c>
      <c r="AH36" s="244">
        <v>91.379972507999994</v>
      </c>
      <c r="AI36" s="244">
        <v>93.251470847999997</v>
      </c>
      <c r="AJ36" s="244">
        <v>92.614966374000005</v>
      </c>
      <c r="AK36" s="244">
        <v>94.216862047999996</v>
      </c>
      <c r="AL36" s="244">
        <v>94.831944772</v>
      </c>
      <c r="AM36" s="244">
        <v>92.749013907000005</v>
      </c>
      <c r="AN36" s="244">
        <v>94.119039783999995</v>
      </c>
      <c r="AO36" s="244">
        <v>95.950032168999996</v>
      </c>
      <c r="AP36" s="244">
        <v>95.254171024000001</v>
      </c>
      <c r="AQ36" s="244">
        <v>95.331618356999996</v>
      </c>
      <c r="AR36" s="244">
        <v>98.451116519999999</v>
      </c>
      <c r="AS36" s="244">
        <v>97.992750306999994</v>
      </c>
      <c r="AT36" s="244">
        <v>97.845743107999994</v>
      </c>
      <c r="AU36" s="244">
        <v>99.399369656000005</v>
      </c>
      <c r="AV36" s="244">
        <v>98.533971617000006</v>
      </c>
      <c r="AW36" s="244">
        <v>100.44927203</v>
      </c>
      <c r="AX36" s="244">
        <v>102.30300362</v>
      </c>
      <c r="AY36" s="244">
        <v>98.162436931000002</v>
      </c>
      <c r="AZ36" s="244">
        <v>100.51509303</v>
      </c>
      <c r="BA36" s="244">
        <v>98.328938922000006</v>
      </c>
      <c r="BB36" s="368">
        <v>98.321968292999998</v>
      </c>
      <c r="BC36" s="368">
        <v>98.948072534000005</v>
      </c>
      <c r="BD36" s="368">
        <v>100.31948778</v>
      </c>
      <c r="BE36" s="368">
        <v>100.18205021</v>
      </c>
      <c r="BF36" s="368">
        <v>100.03046048</v>
      </c>
      <c r="BG36" s="368">
        <v>100.48303708</v>
      </c>
      <c r="BH36" s="368">
        <v>99.660223705000007</v>
      </c>
      <c r="BI36" s="368">
        <v>100.83303005</v>
      </c>
      <c r="BJ36" s="368">
        <v>101.8528069</v>
      </c>
      <c r="BK36" s="368">
        <v>100.44060826</v>
      </c>
      <c r="BL36" s="368">
        <v>102.85722763</v>
      </c>
      <c r="BM36" s="368">
        <v>101.51805736999999</v>
      </c>
      <c r="BN36" s="368">
        <v>101.07376154000001</v>
      </c>
      <c r="BO36" s="368">
        <v>101.17100451</v>
      </c>
      <c r="BP36" s="368">
        <v>102.55297539999999</v>
      </c>
      <c r="BQ36" s="368">
        <v>101.9470335</v>
      </c>
      <c r="BR36" s="368">
        <v>101.73536709</v>
      </c>
      <c r="BS36" s="368">
        <v>102.05682089</v>
      </c>
      <c r="BT36" s="368">
        <v>100.71595193</v>
      </c>
      <c r="BU36" s="368">
        <v>101.72489797999999</v>
      </c>
      <c r="BV36" s="368">
        <v>103.05168645000001</v>
      </c>
    </row>
    <row r="37" spans="1:74" ht="11.15" customHeight="1" x14ac:dyDescent="0.25">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368"/>
      <c r="BC37" s="368"/>
      <c r="BD37" s="368"/>
      <c r="BE37" s="368"/>
      <c r="BF37" s="368"/>
      <c r="BG37" s="368"/>
      <c r="BH37" s="368"/>
      <c r="BI37" s="368"/>
      <c r="BJ37" s="368"/>
      <c r="BK37" s="368"/>
      <c r="BL37" s="368"/>
      <c r="BM37" s="368"/>
      <c r="BN37" s="368"/>
      <c r="BO37" s="368"/>
      <c r="BP37" s="368"/>
      <c r="BQ37" s="368"/>
      <c r="BR37" s="368"/>
      <c r="BS37" s="368"/>
      <c r="BT37" s="368"/>
      <c r="BU37" s="368"/>
      <c r="BV37" s="368"/>
    </row>
    <row r="38" spans="1:74" ht="11.15" customHeight="1" x14ac:dyDescent="0.25">
      <c r="B38" s="246" t="s">
        <v>979</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368"/>
      <c r="BC38" s="368"/>
      <c r="BD38" s="368"/>
      <c r="BE38" s="368"/>
      <c r="BF38" s="368"/>
      <c r="BG38" s="368"/>
      <c r="BH38" s="368"/>
      <c r="BI38" s="368"/>
      <c r="BJ38" s="368"/>
      <c r="BK38" s="368"/>
      <c r="BL38" s="368"/>
      <c r="BM38" s="368"/>
      <c r="BN38" s="368"/>
      <c r="BO38" s="368"/>
      <c r="BP38" s="368"/>
      <c r="BQ38" s="368"/>
      <c r="BR38" s="368"/>
      <c r="BS38" s="368"/>
      <c r="BT38" s="368"/>
      <c r="BU38" s="368"/>
      <c r="BV38" s="368"/>
    </row>
    <row r="39" spans="1:74" ht="11.15" customHeight="1" x14ac:dyDescent="0.25">
      <c r="A39" s="159" t="s">
        <v>305</v>
      </c>
      <c r="B39" s="170" t="s">
        <v>563</v>
      </c>
      <c r="C39" s="244">
        <v>0.40515580644999999</v>
      </c>
      <c r="D39" s="244">
        <v>0.14243903570999999</v>
      </c>
      <c r="E39" s="244">
        <v>0.45674777419000001</v>
      </c>
      <c r="F39" s="244">
        <v>-0.11857196667</v>
      </c>
      <c r="G39" s="244">
        <v>-0.16948183871</v>
      </c>
      <c r="H39" s="244">
        <v>0.1087611</v>
      </c>
      <c r="I39" s="244">
        <v>-0.18572848386999999</v>
      </c>
      <c r="J39" s="244">
        <v>-0.62159338710000001</v>
      </c>
      <c r="K39" s="244">
        <v>-1.3109489333</v>
      </c>
      <c r="L39" s="244">
        <v>0.52049416129000003</v>
      </c>
      <c r="M39" s="244">
        <v>0.25742366667</v>
      </c>
      <c r="N39" s="244">
        <v>-2.3802967742000001E-2</v>
      </c>
      <c r="O39" s="244">
        <v>-0.19597212903</v>
      </c>
      <c r="P39" s="244">
        <v>0.59685264285999995</v>
      </c>
      <c r="Q39" s="244">
        <v>0.10014383871</v>
      </c>
      <c r="R39" s="244">
        <v>-0.59614259999999997</v>
      </c>
      <c r="S39" s="244">
        <v>-1.2813444839000001</v>
      </c>
      <c r="T39" s="244">
        <v>9.8582600000000006E-2</v>
      </c>
      <c r="U39" s="244">
        <v>-0.15832625806</v>
      </c>
      <c r="V39" s="244">
        <v>0.27064506451999998</v>
      </c>
      <c r="W39" s="244">
        <v>7.6594599999999999E-2</v>
      </c>
      <c r="X39" s="244">
        <v>0.53171080645000002</v>
      </c>
      <c r="Y39" s="244">
        <v>0.28390029999999999</v>
      </c>
      <c r="Z39" s="244">
        <v>4.3810096774000003E-2</v>
      </c>
      <c r="AA39" s="244">
        <v>-0.58108274193999998</v>
      </c>
      <c r="AB39" s="244">
        <v>0.59243127586</v>
      </c>
      <c r="AC39" s="244">
        <v>-1.4196558065</v>
      </c>
      <c r="AD39" s="244">
        <v>-2.6578777667</v>
      </c>
      <c r="AE39" s="244">
        <v>-1.2625525161</v>
      </c>
      <c r="AF39" s="244">
        <v>-1.1053889333</v>
      </c>
      <c r="AG39" s="244">
        <v>0.11606909677</v>
      </c>
      <c r="AH39" s="244">
        <v>0.80709603226000004</v>
      </c>
      <c r="AI39" s="244">
        <v>0.65802563332999997</v>
      </c>
      <c r="AJ39" s="244">
        <v>1.3058708065</v>
      </c>
      <c r="AK39" s="244">
        <v>-6.4125266666999997E-2</v>
      </c>
      <c r="AL39" s="244">
        <v>1.4637193871</v>
      </c>
      <c r="AM39" s="244">
        <v>0.42857135483999997</v>
      </c>
      <c r="AN39" s="244">
        <v>1.2722857142999999</v>
      </c>
      <c r="AO39" s="244">
        <v>-0.22509035484000001</v>
      </c>
      <c r="AP39" s="244">
        <v>0.55736946666999998</v>
      </c>
      <c r="AQ39" s="244">
        <v>4.8531870967999997E-2</v>
      </c>
      <c r="AR39" s="244">
        <v>0.94912423332999996</v>
      </c>
      <c r="AS39" s="244">
        <v>8.4307354838999995E-2</v>
      </c>
      <c r="AT39" s="244">
        <v>0.89133748387</v>
      </c>
      <c r="AU39" s="244">
        <v>0.13608043333</v>
      </c>
      <c r="AV39" s="244">
        <v>1.5127677419E-2</v>
      </c>
      <c r="AW39" s="244">
        <v>0.92844420000000005</v>
      </c>
      <c r="AX39" s="244">
        <v>1.3755562258</v>
      </c>
      <c r="AY39" s="244">
        <v>0.29698590323000001</v>
      </c>
      <c r="AZ39" s="244">
        <v>1.7569649937</v>
      </c>
      <c r="BA39" s="244">
        <v>0.44574645373999999</v>
      </c>
      <c r="BB39" s="368">
        <v>-0.64440502961000001</v>
      </c>
      <c r="BC39" s="368">
        <v>-8.7225806451999996E-2</v>
      </c>
      <c r="BD39" s="368">
        <v>0.40670000000000001</v>
      </c>
      <c r="BE39" s="368">
        <v>0.58358064515999997</v>
      </c>
      <c r="BF39" s="368">
        <v>0.89380645161000005</v>
      </c>
      <c r="BG39" s="368">
        <v>0.70353333333000001</v>
      </c>
      <c r="BH39" s="368">
        <v>1.1482903226000001</v>
      </c>
      <c r="BI39" s="368">
        <v>-2.3966666667000001E-2</v>
      </c>
      <c r="BJ39" s="368">
        <v>0.66674193548000005</v>
      </c>
      <c r="BK39" s="368">
        <v>-0.19816129031999999</v>
      </c>
      <c r="BL39" s="368">
        <v>0.26614285714000002</v>
      </c>
      <c r="BM39" s="368">
        <v>2.3032258064999998E-2</v>
      </c>
      <c r="BN39" s="368">
        <v>-0.46916666667000001</v>
      </c>
      <c r="BO39" s="368">
        <v>-0.66645161289999999</v>
      </c>
      <c r="BP39" s="368">
        <v>-0.4758</v>
      </c>
      <c r="BQ39" s="368">
        <v>-0.28819354839</v>
      </c>
      <c r="BR39" s="368">
        <v>-0.18732258064999999</v>
      </c>
      <c r="BS39" s="368">
        <v>-0.16296666667000001</v>
      </c>
      <c r="BT39" s="368">
        <v>0.39548387096999998</v>
      </c>
      <c r="BU39" s="368">
        <v>0.34153333333000002</v>
      </c>
      <c r="BV39" s="368">
        <v>0.93748387096999997</v>
      </c>
    </row>
    <row r="40" spans="1:74" ht="11.15" customHeight="1" x14ac:dyDescent="0.25">
      <c r="A40" s="159" t="s">
        <v>306</v>
      </c>
      <c r="B40" s="170" t="s">
        <v>564</v>
      </c>
      <c r="C40" s="244">
        <v>-1.0103548387000001</v>
      </c>
      <c r="D40" s="244">
        <v>0.44274999999999998</v>
      </c>
      <c r="E40" s="244">
        <v>0.95087096774000002</v>
      </c>
      <c r="F40" s="244">
        <v>6.5299999999999997E-2</v>
      </c>
      <c r="G40" s="244">
        <v>0.12306451613</v>
      </c>
      <c r="H40" s="244">
        <v>0.27776666667</v>
      </c>
      <c r="I40" s="244">
        <v>-0.57325806452000005</v>
      </c>
      <c r="J40" s="244">
        <v>-0.25638709676999999</v>
      </c>
      <c r="K40" s="244">
        <v>1.2202333332999999</v>
      </c>
      <c r="L40" s="244">
        <v>-0.12977419355</v>
      </c>
      <c r="M40" s="244">
        <v>-3.5866666667000002E-2</v>
      </c>
      <c r="N40" s="244">
        <v>-0.37403225806000001</v>
      </c>
      <c r="O40" s="244">
        <v>-2.4225806451999999E-2</v>
      </c>
      <c r="P40" s="244">
        <v>-0.46692857142999999</v>
      </c>
      <c r="Q40" s="244">
        <v>1.0999999999999999E-2</v>
      </c>
      <c r="R40" s="244">
        <v>0.45803333333000001</v>
      </c>
      <c r="S40" s="244">
        <v>-9.3645161290000001E-2</v>
      </c>
      <c r="T40" s="244">
        <v>-0.33833333332999999</v>
      </c>
      <c r="U40" s="244">
        <v>-0.50712903225999995</v>
      </c>
      <c r="V40" s="244">
        <v>-1.1028064516</v>
      </c>
      <c r="W40" s="244">
        <v>1.1488</v>
      </c>
      <c r="X40" s="244">
        <v>1.2142903225999999</v>
      </c>
      <c r="Y40" s="244">
        <v>-0.34499999999999997</v>
      </c>
      <c r="Z40" s="244">
        <v>0.23761290323000001</v>
      </c>
      <c r="AA40" s="244">
        <v>-0.22109677419000001</v>
      </c>
      <c r="AB40" s="244">
        <v>0.29775862068999998</v>
      </c>
      <c r="AC40" s="244">
        <v>-1.6855806451999999</v>
      </c>
      <c r="AD40" s="244">
        <v>-2.3677333332999999</v>
      </c>
      <c r="AE40" s="244">
        <v>-1.8788064516</v>
      </c>
      <c r="AF40" s="244">
        <v>0.82316666667000005</v>
      </c>
      <c r="AG40" s="244">
        <v>-0.27374193547999998</v>
      </c>
      <c r="AH40" s="244">
        <v>-0.43158064516</v>
      </c>
      <c r="AI40" s="244">
        <v>0.76133333332999997</v>
      </c>
      <c r="AJ40" s="244">
        <v>0.49525806451999999</v>
      </c>
      <c r="AK40" s="244">
        <v>0.70023333333000004</v>
      </c>
      <c r="AL40" s="244">
        <v>0.88958064516000002</v>
      </c>
      <c r="AM40" s="244">
        <v>-0.41103225805999999</v>
      </c>
      <c r="AN40" s="244">
        <v>1.1187499999999999</v>
      </c>
      <c r="AO40" s="244">
        <v>1.9160645161000001</v>
      </c>
      <c r="AP40" s="244">
        <v>-0.2034</v>
      </c>
      <c r="AQ40" s="244">
        <v>-0.41961290323</v>
      </c>
      <c r="AR40" s="244">
        <v>1.1083000000000001</v>
      </c>
      <c r="AS40" s="244">
        <v>0.82038709676999999</v>
      </c>
      <c r="AT40" s="244">
        <v>9.1677419354999998E-2</v>
      </c>
      <c r="AU40" s="244">
        <v>1.9926333332999999</v>
      </c>
      <c r="AV40" s="244">
        <v>9.7516129032000007E-2</v>
      </c>
      <c r="AW40" s="244">
        <v>8.3033333333000003E-2</v>
      </c>
      <c r="AX40" s="244">
        <v>1.9256451613000001</v>
      </c>
      <c r="AY40" s="244">
        <v>-0.16388404252</v>
      </c>
      <c r="AZ40" s="244">
        <v>-0.1975877161</v>
      </c>
      <c r="BA40" s="244">
        <v>-0.45845523119999998</v>
      </c>
      <c r="BB40" s="368">
        <v>-4.2122448499000001E-2</v>
      </c>
      <c r="BC40" s="368">
        <v>-0.21279561176</v>
      </c>
      <c r="BD40" s="368">
        <v>9.3492062794000005E-2</v>
      </c>
      <c r="BE40" s="368">
        <v>-0.36154150292999998</v>
      </c>
      <c r="BF40" s="368">
        <v>-0.60212968519999999</v>
      </c>
      <c r="BG40" s="368">
        <v>-0.3846223305</v>
      </c>
      <c r="BH40" s="368">
        <v>-0.83170323766999998</v>
      </c>
      <c r="BI40" s="368">
        <v>-0.25073952785999998</v>
      </c>
      <c r="BJ40" s="368">
        <v>-0.11399236893</v>
      </c>
      <c r="BK40" s="368">
        <v>-0.32803558228000002</v>
      </c>
      <c r="BL40" s="368">
        <v>0.31903491442999998</v>
      </c>
      <c r="BM40" s="368">
        <v>-1.8232451928999999E-2</v>
      </c>
      <c r="BN40" s="368">
        <v>-0.14626761193999999</v>
      </c>
      <c r="BO40" s="368">
        <v>-0.13746497220000001</v>
      </c>
      <c r="BP40" s="368">
        <v>0.16477626427</v>
      </c>
      <c r="BQ40" s="368">
        <v>-8.0715552189999998E-2</v>
      </c>
      <c r="BR40" s="368">
        <v>-0.19907110523999999</v>
      </c>
      <c r="BS40" s="368">
        <v>-9.3978025574999999E-2</v>
      </c>
      <c r="BT40" s="368">
        <v>-0.67460771603000003</v>
      </c>
      <c r="BU40" s="368">
        <v>-0.38315975492999998</v>
      </c>
      <c r="BV40" s="368">
        <v>-6.0527160258E-2</v>
      </c>
    </row>
    <row r="41" spans="1:74" ht="11.15" customHeight="1" x14ac:dyDescent="0.25">
      <c r="A41" s="159" t="s">
        <v>307</v>
      </c>
      <c r="B41" s="170" t="s">
        <v>565</v>
      </c>
      <c r="C41" s="244">
        <v>0.13393949194999999</v>
      </c>
      <c r="D41" s="244">
        <v>0.31054851388999999</v>
      </c>
      <c r="E41" s="244">
        <v>-0.64417112186000003</v>
      </c>
      <c r="F41" s="244">
        <v>-0.33326103216000003</v>
      </c>
      <c r="G41" s="244">
        <v>0.38070396527</v>
      </c>
      <c r="H41" s="244">
        <v>0.24058419229</v>
      </c>
      <c r="I41" s="244">
        <v>1.0067915471</v>
      </c>
      <c r="J41" s="244">
        <v>0.94649883142000002</v>
      </c>
      <c r="K41" s="244">
        <v>-0.84462240678</v>
      </c>
      <c r="L41" s="244">
        <v>-2.279049949</v>
      </c>
      <c r="M41" s="244">
        <v>-1.8440934402</v>
      </c>
      <c r="N41" s="244">
        <v>-0.86162053765000002</v>
      </c>
      <c r="O41" s="244">
        <v>-0.10142362402000001</v>
      </c>
      <c r="P41" s="244">
        <v>0.82270145997999999</v>
      </c>
      <c r="Q41" s="244">
        <v>-0.36312438442</v>
      </c>
      <c r="R41" s="244">
        <v>0.53034342662</v>
      </c>
      <c r="S41" s="244">
        <v>1.7784935997</v>
      </c>
      <c r="T41" s="244">
        <v>1.1799807041999999</v>
      </c>
      <c r="U41" s="244">
        <v>3.2263013463000001</v>
      </c>
      <c r="V41" s="244">
        <v>2.2097850391999998</v>
      </c>
      <c r="W41" s="244">
        <v>0.59972252541000004</v>
      </c>
      <c r="X41" s="244">
        <v>-2.2294264346000001</v>
      </c>
      <c r="Y41" s="244">
        <v>-0.29770599461000002</v>
      </c>
      <c r="Z41" s="244">
        <v>0.12415323960999999</v>
      </c>
      <c r="AA41" s="244">
        <v>-4.572235568</v>
      </c>
      <c r="AB41" s="244">
        <v>-2.9234016681999999</v>
      </c>
      <c r="AC41" s="244">
        <v>-4.6637488022999998</v>
      </c>
      <c r="AD41" s="244">
        <v>-12.421324217</v>
      </c>
      <c r="AE41" s="244">
        <v>1.0191472932000001</v>
      </c>
      <c r="AF41" s="244">
        <v>2.7134889119999999</v>
      </c>
      <c r="AG41" s="244">
        <v>2.3111919200000002</v>
      </c>
      <c r="AH41" s="244">
        <v>-1.9735144299000001E-2</v>
      </c>
      <c r="AI41" s="244">
        <v>0.75292631216999995</v>
      </c>
      <c r="AJ41" s="244">
        <v>-0.54861988563999997</v>
      </c>
      <c r="AK41" s="244">
        <v>0.58304648558000005</v>
      </c>
      <c r="AL41" s="244">
        <v>-0.43142777815</v>
      </c>
      <c r="AM41" s="244">
        <v>-0.97178404872000002</v>
      </c>
      <c r="AN41" s="244">
        <v>1.4795999993</v>
      </c>
      <c r="AO41" s="244">
        <v>0.70960599566000004</v>
      </c>
      <c r="AP41" s="244">
        <v>1.0705302827000001</v>
      </c>
      <c r="AQ41" s="244">
        <v>0.88877757204999996</v>
      </c>
      <c r="AR41" s="244">
        <v>1.0964756537</v>
      </c>
      <c r="AS41" s="244">
        <v>0.18617307082000001</v>
      </c>
      <c r="AT41" s="244">
        <v>0.50941624991000001</v>
      </c>
      <c r="AU41" s="244">
        <v>0.76154061571999998</v>
      </c>
      <c r="AV41" s="244">
        <v>0.48296660962999999</v>
      </c>
      <c r="AW41" s="244">
        <v>0.89140073232999995</v>
      </c>
      <c r="AX41" s="244">
        <v>0.56644847528999998</v>
      </c>
      <c r="AY41" s="244">
        <v>-0.33936186538000002</v>
      </c>
      <c r="AZ41" s="244">
        <v>-0.40216973210000001</v>
      </c>
      <c r="BA41" s="244">
        <v>-0.94386116642999995</v>
      </c>
      <c r="BB41" s="368">
        <v>-8.9666219591999996E-2</v>
      </c>
      <c r="BC41" s="368">
        <v>-0.46534449751000001</v>
      </c>
      <c r="BD41" s="368">
        <v>0.20180937515</v>
      </c>
      <c r="BE41" s="368">
        <v>-0.77016920306000003</v>
      </c>
      <c r="BF41" s="368">
        <v>-1.2695475215000001</v>
      </c>
      <c r="BG41" s="368">
        <v>-0.82138620802999995</v>
      </c>
      <c r="BH41" s="368">
        <v>-1.7490719473</v>
      </c>
      <c r="BI41" s="368">
        <v>-0.53431339233999997</v>
      </c>
      <c r="BJ41" s="368">
        <v>-0.24309456575999999</v>
      </c>
      <c r="BK41" s="368">
        <v>-0.70621538020999997</v>
      </c>
      <c r="BL41" s="368">
        <v>0.67760182019000004</v>
      </c>
      <c r="BM41" s="368">
        <v>-3.9437004776999997E-2</v>
      </c>
      <c r="BN41" s="368">
        <v>-0.32300621969999999</v>
      </c>
      <c r="BO41" s="368">
        <v>-0.31037801012999999</v>
      </c>
      <c r="BP41" s="368">
        <v>0.36635670831</v>
      </c>
      <c r="BQ41" s="368">
        <v>-0.17589522396999999</v>
      </c>
      <c r="BR41" s="368">
        <v>-0.42837722980999998</v>
      </c>
      <c r="BS41" s="368">
        <v>-0.20374966202</v>
      </c>
      <c r="BT41" s="368">
        <v>-1.4265050558000001</v>
      </c>
      <c r="BU41" s="368">
        <v>-0.82505889958</v>
      </c>
      <c r="BV41" s="368">
        <v>-0.12989226273000001</v>
      </c>
    </row>
    <row r="42" spans="1:74" ht="11.15" customHeight="1" x14ac:dyDescent="0.25">
      <c r="A42" s="159" t="s">
        <v>308</v>
      </c>
      <c r="B42" s="170" t="s">
        <v>566</v>
      </c>
      <c r="C42" s="244">
        <v>-0.47125954031</v>
      </c>
      <c r="D42" s="244">
        <v>0.89573754960999996</v>
      </c>
      <c r="E42" s="244">
        <v>0.76344762008</v>
      </c>
      <c r="F42" s="244">
        <v>-0.38653299881999997</v>
      </c>
      <c r="G42" s="244">
        <v>0.33428664268000002</v>
      </c>
      <c r="H42" s="244">
        <v>0.62711195896000005</v>
      </c>
      <c r="I42" s="244">
        <v>0.2478049987</v>
      </c>
      <c r="J42" s="244">
        <v>6.8518347546000002E-2</v>
      </c>
      <c r="K42" s="244">
        <v>-0.93533800678000001</v>
      </c>
      <c r="L42" s="244">
        <v>-1.8883299812000001</v>
      </c>
      <c r="M42" s="244">
        <v>-1.6225364402</v>
      </c>
      <c r="N42" s="244">
        <v>-1.2594557635000001</v>
      </c>
      <c r="O42" s="244">
        <v>-0.32162155950999999</v>
      </c>
      <c r="P42" s="244">
        <v>0.95262553139999995</v>
      </c>
      <c r="Q42" s="244">
        <v>-0.25198054571</v>
      </c>
      <c r="R42" s="244">
        <v>0.39223415996</v>
      </c>
      <c r="S42" s="244">
        <v>0.40350395457999999</v>
      </c>
      <c r="T42" s="244">
        <v>0.94022997084000004</v>
      </c>
      <c r="U42" s="244">
        <v>2.5608460559999999</v>
      </c>
      <c r="V42" s="244">
        <v>1.3776236521</v>
      </c>
      <c r="W42" s="244">
        <v>1.8251171254</v>
      </c>
      <c r="X42" s="244">
        <v>-0.48342530553000002</v>
      </c>
      <c r="Y42" s="244">
        <v>-0.35880569461</v>
      </c>
      <c r="Z42" s="244">
        <v>0.40557623961</v>
      </c>
      <c r="AA42" s="244">
        <v>-5.3744150840999998</v>
      </c>
      <c r="AB42" s="244">
        <v>-2.0332117717</v>
      </c>
      <c r="AC42" s="244">
        <v>-7.7689852539000004</v>
      </c>
      <c r="AD42" s="244">
        <v>-17.446935317000001</v>
      </c>
      <c r="AE42" s="244">
        <v>-2.1222116745999999</v>
      </c>
      <c r="AF42" s="244">
        <v>2.4312666454</v>
      </c>
      <c r="AG42" s="244">
        <v>2.1535190812999998</v>
      </c>
      <c r="AH42" s="244">
        <v>0.35578024279999998</v>
      </c>
      <c r="AI42" s="244">
        <v>2.1722852788</v>
      </c>
      <c r="AJ42" s="244">
        <v>1.2525089853</v>
      </c>
      <c r="AK42" s="244">
        <v>1.2191545522</v>
      </c>
      <c r="AL42" s="244">
        <v>1.9218722541</v>
      </c>
      <c r="AM42" s="244">
        <v>-0.95424495194000003</v>
      </c>
      <c r="AN42" s="244">
        <v>3.8706357136</v>
      </c>
      <c r="AO42" s="244">
        <v>2.4005801569999998</v>
      </c>
      <c r="AP42" s="244">
        <v>1.4244997494</v>
      </c>
      <c r="AQ42" s="244">
        <v>0.51769653978999997</v>
      </c>
      <c r="AR42" s="244">
        <v>3.1538998871000001</v>
      </c>
      <c r="AS42" s="244">
        <v>1.0908675224</v>
      </c>
      <c r="AT42" s="244">
        <v>1.4924311531000001</v>
      </c>
      <c r="AU42" s="244">
        <v>2.8902543824000002</v>
      </c>
      <c r="AV42" s="244">
        <v>0.59561041607999998</v>
      </c>
      <c r="AW42" s="244">
        <v>1.9028782657000001</v>
      </c>
      <c r="AX42" s="244">
        <v>3.8676498624</v>
      </c>
      <c r="AY42" s="244">
        <v>-0.20626000467</v>
      </c>
      <c r="AZ42" s="244">
        <v>1.1572075454999999</v>
      </c>
      <c r="BA42" s="244">
        <v>-0.95656994388000005</v>
      </c>
      <c r="BB42" s="368">
        <v>-0.77619369770000002</v>
      </c>
      <c r="BC42" s="368">
        <v>-0.76536591572000001</v>
      </c>
      <c r="BD42" s="368">
        <v>0.70200143794000003</v>
      </c>
      <c r="BE42" s="368">
        <v>-0.54813006083000004</v>
      </c>
      <c r="BF42" s="368">
        <v>-0.97787075512999999</v>
      </c>
      <c r="BG42" s="368">
        <v>-0.5024752052</v>
      </c>
      <c r="BH42" s="368">
        <v>-1.4324848623999999</v>
      </c>
      <c r="BI42" s="368">
        <v>-0.80901958686999997</v>
      </c>
      <c r="BJ42" s="368">
        <v>0.30965500079000002</v>
      </c>
      <c r="BK42" s="368">
        <v>-1.2324122528000001</v>
      </c>
      <c r="BL42" s="368">
        <v>1.2627795918</v>
      </c>
      <c r="BM42" s="368">
        <v>-3.4637198642000003E-2</v>
      </c>
      <c r="BN42" s="368">
        <v>-0.93844049830999998</v>
      </c>
      <c r="BO42" s="368">
        <v>-1.1142945952000001</v>
      </c>
      <c r="BP42" s="368">
        <v>5.5332972582999997E-2</v>
      </c>
      <c r="BQ42" s="368">
        <v>-0.54480432454000005</v>
      </c>
      <c r="BR42" s="368">
        <v>-0.81477091570000004</v>
      </c>
      <c r="BS42" s="368">
        <v>-0.46069435426999999</v>
      </c>
      <c r="BT42" s="368">
        <v>-1.7056289009000001</v>
      </c>
      <c r="BU42" s="368">
        <v>-0.86668532116999997</v>
      </c>
      <c r="BV42" s="368">
        <v>0.74706444798000005</v>
      </c>
    </row>
    <row r="43" spans="1:74" ht="11.15" customHeight="1" x14ac:dyDescent="0.25">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368"/>
      <c r="BC43" s="368"/>
      <c r="BD43" s="368"/>
      <c r="BE43" s="368"/>
      <c r="BF43" s="368"/>
      <c r="BG43" s="368"/>
      <c r="BH43" s="368"/>
      <c r="BI43" s="368"/>
      <c r="BJ43" s="368"/>
      <c r="BK43" s="368"/>
      <c r="BL43" s="368"/>
      <c r="BM43" s="368"/>
      <c r="BN43" s="368"/>
      <c r="BO43" s="368"/>
      <c r="BP43" s="368"/>
      <c r="BQ43" s="368"/>
      <c r="BR43" s="368"/>
      <c r="BS43" s="368"/>
      <c r="BT43" s="368"/>
      <c r="BU43" s="368"/>
      <c r="BV43" s="368"/>
    </row>
    <row r="44" spans="1:74" ht="11.15" customHeight="1" x14ac:dyDescent="0.25">
      <c r="B44" s="65" t="s">
        <v>1093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368"/>
      <c r="BC44" s="368"/>
      <c r="BD44" s="368"/>
      <c r="BE44" s="368"/>
      <c r="BF44" s="368"/>
      <c r="BG44" s="368"/>
      <c r="BH44" s="368"/>
      <c r="BI44" s="368"/>
      <c r="BJ44" s="368"/>
      <c r="BK44" s="368"/>
      <c r="BL44" s="368"/>
      <c r="BM44" s="368"/>
      <c r="BN44" s="368"/>
      <c r="BO44" s="368"/>
      <c r="BP44" s="368"/>
      <c r="BQ44" s="368"/>
      <c r="BR44" s="368"/>
      <c r="BS44" s="368"/>
      <c r="BT44" s="368"/>
      <c r="BU44" s="368"/>
      <c r="BV44" s="368"/>
    </row>
    <row r="45" spans="1:74" ht="11.15" customHeight="1" x14ac:dyDescent="0.25">
      <c r="A45" s="159" t="s">
        <v>562</v>
      </c>
      <c r="B45" s="170" t="s">
        <v>302</v>
      </c>
      <c r="C45" s="249">
        <v>1215.2071189999999</v>
      </c>
      <c r="D45" s="249">
        <v>1209.9948260000001</v>
      </c>
      <c r="E45" s="249">
        <v>1195.8376450000001</v>
      </c>
      <c r="F45" s="249">
        <v>1200.884804</v>
      </c>
      <c r="G45" s="249">
        <v>1209.937741</v>
      </c>
      <c r="H45" s="249">
        <v>1206.826908</v>
      </c>
      <c r="I45" s="249">
        <v>1212.586491</v>
      </c>
      <c r="J45" s="249">
        <v>1231.857886</v>
      </c>
      <c r="K45" s="249">
        <v>1271.1883539999999</v>
      </c>
      <c r="L45" s="249">
        <v>1260.222035</v>
      </c>
      <c r="M45" s="249">
        <v>1257.7723249999999</v>
      </c>
      <c r="N45" s="249">
        <v>1258.9382169999999</v>
      </c>
      <c r="O45" s="249">
        <v>1265.0133530000001</v>
      </c>
      <c r="P45" s="249">
        <v>1248.3144789999999</v>
      </c>
      <c r="Q45" s="249">
        <v>1245.21002</v>
      </c>
      <c r="R45" s="249">
        <v>1263.632298</v>
      </c>
      <c r="S45" s="249">
        <v>1307.123977</v>
      </c>
      <c r="T45" s="249">
        <v>1304.1664989999999</v>
      </c>
      <c r="U45" s="249">
        <v>1309.074613</v>
      </c>
      <c r="V45" s="249">
        <v>1300.684616</v>
      </c>
      <c r="W45" s="249">
        <v>1298.386778</v>
      </c>
      <c r="X45" s="249">
        <v>1285.568743</v>
      </c>
      <c r="Y45" s="249">
        <v>1283.237734</v>
      </c>
      <c r="Z45" s="249">
        <v>1281.879621</v>
      </c>
      <c r="AA45" s="249">
        <v>1299.893186</v>
      </c>
      <c r="AB45" s="249">
        <v>1282.712679</v>
      </c>
      <c r="AC45" s="249">
        <v>1326.7220090000001</v>
      </c>
      <c r="AD45" s="249">
        <v>1403.599342</v>
      </c>
      <c r="AE45" s="249">
        <v>1432.23847</v>
      </c>
      <c r="AF45" s="249">
        <v>1457.7031380000001</v>
      </c>
      <c r="AG45" s="249">
        <v>1453.9879960000001</v>
      </c>
      <c r="AH45" s="249">
        <v>1437.578019</v>
      </c>
      <c r="AI45" s="249">
        <v>1423.1812500000001</v>
      </c>
      <c r="AJ45" s="249">
        <v>1386.3292550000001</v>
      </c>
      <c r="AK45" s="249">
        <v>1388.724013</v>
      </c>
      <c r="AL45" s="249">
        <v>1343.347712</v>
      </c>
      <c r="AM45" s="249">
        <v>1330.0630000000001</v>
      </c>
      <c r="AN45" s="249">
        <v>1294.751</v>
      </c>
      <c r="AO45" s="249">
        <v>1301.727801</v>
      </c>
      <c r="AP45" s="249">
        <v>1289.352717</v>
      </c>
      <c r="AQ45" s="249">
        <v>1293.691229</v>
      </c>
      <c r="AR45" s="249">
        <v>1271.4985019999999</v>
      </c>
      <c r="AS45" s="249">
        <v>1268.886974</v>
      </c>
      <c r="AT45" s="249">
        <v>1241.255512</v>
      </c>
      <c r="AU45" s="249">
        <v>1240.707099</v>
      </c>
      <c r="AV45" s="249">
        <v>1247.3601410000001</v>
      </c>
      <c r="AW45" s="249">
        <v>1228.685815</v>
      </c>
      <c r="AX45" s="249">
        <v>1193.8285719999999</v>
      </c>
      <c r="AY45" s="249">
        <v>1189.9870089999999</v>
      </c>
      <c r="AZ45" s="249">
        <v>1151.6129891999999</v>
      </c>
      <c r="BA45" s="249">
        <v>1150.7108490999999</v>
      </c>
      <c r="BB45" s="312">
        <v>1187.0429999999999</v>
      </c>
      <c r="BC45" s="312">
        <v>1219.1220000000001</v>
      </c>
      <c r="BD45" s="312">
        <v>1241.721</v>
      </c>
      <c r="BE45" s="312">
        <v>1253.6300000000001</v>
      </c>
      <c r="BF45" s="312">
        <v>1255.922</v>
      </c>
      <c r="BG45" s="312">
        <v>1264.816</v>
      </c>
      <c r="BH45" s="312">
        <v>1261.819</v>
      </c>
      <c r="BI45" s="312">
        <v>1265.1379999999999</v>
      </c>
      <c r="BJ45" s="312">
        <v>1247.069</v>
      </c>
      <c r="BK45" s="312">
        <v>1254.712</v>
      </c>
      <c r="BL45" s="312">
        <v>1248.76</v>
      </c>
      <c r="BM45" s="312">
        <v>1248.846</v>
      </c>
      <c r="BN45" s="312">
        <v>1265.521</v>
      </c>
      <c r="BO45" s="312">
        <v>1288.7809999999999</v>
      </c>
      <c r="BP45" s="312">
        <v>1305.655</v>
      </c>
      <c r="BQ45" s="312">
        <v>1317.1890000000001</v>
      </c>
      <c r="BR45" s="312">
        <v>1322.9960000000001</v>
      </c>
      <c r="BS45" s="312">
        <v>1327.885</v>
      </c>
      <c r="BT45" s="312">
        <v>1319.125</v>
      </c>
      <c r="BU45" s="312">
        <v>1312.3789999999999</v>
      </c>
      <c r="BV45" s="312">
        <v>1286.817</v>
      </c>
    </row>
    <row r="46" spans="1:74" ht="11.15" customHeight="1" x14ac:dyDescent="0.25">
      <c r="A46" s="159" t="s">
        <v>304</v>
      </c>
      <c r="B46" s="248" t="s">
        <v>303</v>
      </c>
      <c r="C46" s="247">
        <v>2865.9041189999998</v>
      </c>
      <c r="D46" s="247">
        <v>2848.2948259999998</v>
      </c>
      <c r="E46" s="247">
        <v>2804.6606449999999</v>
      </c>
      <c r="F46" s="247">
        <v>2807.7488039999998</v>
      </c>
      <c r="G46" s="247">
        <v>2812.9867410000002</v>
      </c>
      <c r="H46" s="247">
        <v>2801.5429079999999</v>
      </c>
      <c r="I46" s="247">
        <v>2825.0734910000001</v>
      </c>
      <c r="J46" s="247">
        <v>2852.2928860000002</v>
      </c>
      <c r="K46" s="247">
        <v>2855.0163539999999</v>
      </c>
      <c r="L46" s="247">
        <v>2848.0730349999999</v>
      </c>
      <c r="M46" s="247">
        <v>2846.699325</v>
      </c>
      <c r="N46" s="247">
        <v>2859.4602169999998</v>
      </c>
      <c r="O46" s="247">
        <v>2866.286353</v>
      </c>
      <c r="P46" s="247">
        <v>2862.6614789999999</v>
      </c>
      <c r="Q46" s="247">
        <v>2859.2160199999998</v>
      </c>
      <c r="R46" s="247">
        <v>2863.8972979999999</v>
      </c>
      <c r="S46" s="247">
        <v>2910.2919769999999</v>
      </c>
      <c r="T46" s="247">
        <v>2917.4844990000001</v>
      </c>
      <c r="U46" s="247">
        <v>2938.113613</v>
      </c>
      <c r="V46" s="247">
        <v>2963.9106160000001</v>
      </c>
      <c r="W46" s="247">
        <v>2927.1487780000002</v>
      </c>
      <c r="X46" s="247">
        <v>2876.687743</v>
      </c>
      <c r="Y46" s="247">
        <v>2884.7067339999999</v>
      </c>
      <c r="Z46" s="247">
        <v>2875.9826210000001</v>
      </c>
      <c r="AA46" s="247">
        <v>2900.8501860000001</v>
      </c>
      <c r="AB46" s="247">
        <v>2875.0346789999999</v>
      </c>
      <c r="AC46" s="247">
        <v>2971.2970089999999</v>
      </c>
      <c r="AD46" s="247">
        <v>3119.2063419999999</v>
      </c>
      <c r="AE46" s="247">
        <v>3206.0884700000001</v>
      </c>
      <c r="AF46" s="247">
        <v>3206.8581380000001</v>
      </c>
      <c r="AG46" s="247">
        <v>3211.6289959999999</v>
      </c>
      <c r="AH46" s="247">
        <v>3208.598019</v>
      </c>
      <c r="AI46" s="247">
        <v>3171.3612499999999</v>
      </c>
      <c r="AJ46" s="247">
        <v>3119.1562549999999</v>
      </c>
      <c r="AK46" s="247">
        <v>3100.5440130000002</v>
      </c>
      <c r="AL46" s="247">
        <v>3027.5907120000002</v>
      </c>
      <c r="AM46" s="247">
        <v>3027.0479999999998</v>
      </c>
      <c r="AN46" s="247">
        <v>2960.4110000000001</v>
      </c>
      <c r="AO46" s="247">
        <v>2907.9898010000002</v>
      </c>
      <c r="AP46" s="247">
        <v>2901.7167169999998</v>
      </c>
      <c r="AQ46" s="247">
        <v>2919.0632289999999</v>
      </c>
      <c r="AR46" s="247">
        <v>2863.621502</v>
      </c>
      <c r="AS46" s="247">
        <v>2835.5779739999998</v>
      </c>
      <c r="AT46" s="247">
        <v>2805.1045119999999</v>
      </c>
      <c r="AU46" s="247">
        <v>2744.7770989999999</v>
      </c>
      <c r="AV46" s="247">
        <v>2748.4071410000001</v>
      </c>
      <c r="AW46" s="247">
        <v>2727.2418149999999</v>
      </c>
      <c r="AX46" s="247">
        <v>2632.6895720000002</v>
      </c>
      <c r="AY46" s="247">
        <v>2633.9284143</v>
      </c>
      <c r="AZ46" s="247">
        <v>2601.0868504999999</v>
      </c>
      <c r="BA46" s="247">
        <v>2614.3968226000002</v>
      </c>
      <c r="BB46" s="313">
        <v>2651.992647</v>
      </c>
      <c r="BC46" s="313">
        <v>2690.6683109999999</v>
      </c>
      <c r="BD46" s="313">
        <v>2710.4625491000002</v>
      </c>
      <c r="BE46" s="313">
        <v>2733.5793356999998</v>
      </c>
      <c r="BF46" s="313">
        <v>2754.5373559</v>
      </c>
      <c r="BG46" s="313">
        <v>2774.9700257999998</v>
      </c>
      <c r="BH46" s="313">
        <v>2797.7558261999998</v>
      </c>
      <c r="BI46" s="313">
        <v>2808.5970120000002</v>
      </c>
      <c r="BJ46" s="313">
        <v>2794.0617754999998</v>
      </c>
      <c r="BK46" s="313">
        <v>2811.8738785</v>
      </c>
      <c r="BL46" s="313">
        <v>2796.9889008999999</v>
      </c>
      <c r="BM46" s="313">
        <v>2797.6401068999999</v>
      </c>
      <c r="BN46" s="313">
        <v>2818.7031353000002</v>
      </c>
      <c r="BO46" s="313">
        <v>2846.2245493999999</v>
      </c>
      <c r="BP46" s="313">
        <v>2858.1552615000001</v>
      </c>
      <c r="BQ46" s="313">
        <v>2872.1914436000002</v>
      </c>
      <c r="BR46" s="313">
        <v>2884.1696479000002</v>
      </c>
      <c r="BS46" s="313">
        <v>2891.8779886000002</v>
      </c>
      <c r="BT46" s="313">
        <v>2904.0308278000002</v>
      </c>
      <c r="BU46" s="313">
        <v>2908.7796205</v>
      </c>
      <c r="BV46" s="313">
        <v>2885.0939623999998</v>
      </c>
    </row>
    <row r="47" spans="1:74" s="636" customFormat="1" ht="12" customHeight="1" x14ac:dyDescent="0.25">
      <c r="A47" s="395"/>
      <c r="B47" s="772" t="s">
        <v>797</v>
      </c>
      <c r="C47" s="772"/>
      <c r="D47" s="772"/>
      <c r="E47" s="772"/>
      <c r="F47" s="772"/>
      <c r="G47" s="772"/>
      <c r="H47" s="772"/>
      <c r="I47" s="772"/>
      <c r="J47" s="772"/>
      <c r="K47" s="772"/>
      <c r="L47" s="772"/>
      <c r="M47" s="772"/>
      <c r="N47" s="772"/>
      <c r="O47" s="772"/>
      <c r="P47" s="772"/>
      <c r="Q47" s="734"/>
      <c r="R47" s="676"/>
      <c r="AY47" s="484"/>
      <c r="AZ47" s="484"/>
      <c r="BA47" s="484"/>
      <c r="BB47" s="484"/>
      <c r="BC47" s="484"/>
      <c r="BD47" s="578"/>
      <c r="BE47" s="578"/>
      <c r="BF47" s="578"/>
      <c r="BG47" s="484"/>
      <c r="BH47" s="484"/>
      <c r="BI47" s="484"/>
      <c r="BJ47" s="484"/>
    </row>
    <row r="48" spans="1:74" s="396" customFormat="1" ht="12" customHeight="1" x14ac:dyDescent="0.25">
      <c r="A48" s="395"/>
      <c r="B48" s="777" t="s">
        <v>1105</v>
      </c>
      <c r="C48" s="734"/>
      <c r="D48" s="734"/>
      <c r="E48" s="734"/>
      <c r="F48" s="734"/>
      <c r="G48" s="734"/>
      <c r="H48" s="734"/>
      <c r="I48" s="734"/>
      <c r="J48" s="734"/>
      <c r="K48" s="734"/>
      <c r="L48" s="734"/>
      <c r="M48" s="734"/>
      <c r="N48" s="734"/>
      <c r="O48" s="734"/>
      <c r="P48" s="734"/>
      <c r="Q48" s="734"/>
      <c r="R48" s="676"/>
      <c r="AY48" s="484"/>
      <c r="AZ48" s="484"/>
      <c r="BA48" s="484"/>
      <c r="BB48" s="484"/>
      <c r="BC48" s="484"/>
      <c r="BD48" s="578"/>
      <c r="BE48" s="578"/>
      <c r="BF48" s="578"/>
      <c r="BG48" s="484"/>
      <c r="BH48" s="484"/>
      <c r="BI48" s="484"/>
      <c r="BJ48" s="484"/>
    </row>
    <row r="49" spans="1:74" s="396" customFormat="1" ht="12" customHeight="1" x14ac:dyDescent="0.25">
      <c r="A49" s="395"/>
      <c r="B49" s="772" t="s">
        <v>1106</v>
      </c>
      <c r="C49" s="740"/>
      <c r="D49" s="740"/>
      <c r="E49" s="740"/>
      <c r="F49" s="740"/>
      <c r="G49" s="740"/>
      <c r="H49" s="740"/>
      <c r="I49" s="740"/>
      <c r="J49" s="740"/>
      <c r="K49" s="740"/>
      <c r="L49" s="740"/>
      <c r="M49" s="740"/>
      <c r="N49" s="740"/>
      <c r="O49" s="740"/>
      <c r="P49" s="740"/>
      <c r="Q49" s="734"/>
      <c r="R49" s="676"/>
      <c r="AY49" s="484"/>
      <c r="AZ49" s="484"/>
      <c r="BA49" s="484"/>
      <c r="BB49" s="484"/>
      <c r="BC49" s="484"/>
      <c r="BD49" s="578"/>
      <c r="BE49" s="578"/>
      <c r="BF49" s="578"/>
      <c r="BG49" s="484"/>
      <c r="BH49" s="484"/>
      <c r="BI49" s="484"/>
      <c r="BJ49" s="484"/>
    </row>
    <row r="50" spans="1:74" s="396" customFormat="1" ht="12" customHeight="1" x14ac:dyDescent="0.25">
      <c r="A50" s="395"/>
      <c r="B50" s="778" t="s">
        <v>1107</v>
      </c>
      <c r="C50" s="778"/>
      <c r="D50" s="778"/>
      <c r="E50" s="778"/>
      <c r="F50" s="778"/>
      <c r="G50" s="778"/>
      <c r="H50" s="778"/>
      <c r="I50" s="778"/>
      <c r="J50" s="778"/>
      <c r="K50" s="778"/>
      <c r="L50" s="778"/>
      <c r="M50" s="778"/>
      <c r="N50" s="778"/>
      <c r="O50" s="778"/>
      <c r="P50" s="778"/>
      <c r="Q50" s="778"/>
      <c r="R50" s="676"/>
      <c r="AY50" s="484"/>
      <c r="AZ50" s="484"/>
      <c r="BA50" s="484"/>
      <c r="BB50" s="484"/>
      <c r="BC50" s="484"/>
      <c r="BD50" s="578"/>
      <c r="BE50" s="578"/>
      <c r="BF50" s="578"/>
      <c r="BG50" s="484"/>
      <c r="BH50" s="484"/>
      <c r="BI50" s="484"/>
      <c r="BJ50" s="484"/>
    </row>
    <row r="51" spans="1:74" s="718" customFormat="1" ht="12" customHeight="1" x14ac:dyDescent="0.25">
      <c r="A51" s="395"/>
      <c r="B51" s="771" t="s">
        <v>808</v>
      </c>
      <c r="C51" s="755"/>
      <c r="D51" s="755"/>
      <c r="E51" s="755"/>
      <c r="F51" s="755"/>
      <c r="G51" s="755"/>
      <c r="H51" s="755"/>
      <c r="I51" s="755"/>
      <c r="J51" s="755"/>
      <c r="K51" s="755"/>
      <c r="L51" s="755"/>
      <c r="M51" s="755"/>
      <c r="N51" s="755"/>
      <c r="O51" s="755"/>
      <c r="P51" s="755"/>
      <c r="Q51" s="755"/>
      <c r="R51" s="152"/>
      <c r="AY51" s="484"/>
      <c r="AZ51" s="484"/>
      <c r="BA51" s="484"/>
      <c r="BB51" s="484"/>
      <c r="BC51" s="484"/>
      <c r="BD51" s="578"/>
      <c r="BE51" s="578"/>
      <c r="BF51" s="578"/>
      <c r="BG51" s="484"/>
      <c r="BH51" s="484"/>
      <c r="BI51" s="484"/>
      <c r="BJ51" s="484"/>
    </row>
    <row r="52" spans="1:74" s="718" customFormat="1" ht="12" customHeight="1" x14ac:dyDescent="0.2">
      <c r="A52" s="395"/>
      <c r="B52" s="772" t="s">
        <v>645</v>
      </c>
      <c r="C52" s="740"/>
      <c r="D52" s="740"/>
      <c r="E52" s="740"/>
      <c r="F52" s="740"/>
      <c r="G52" s="740"/>
      <c r="H52" s="740"/>
      <c r="I52" s="740"/>
      <c r="J52" s="740"/>
      <c r="K52" s="740"/>
      <c r="L52" s="740"/>
      <c r="M52" s="740"/>
      <c r="N52" s="740"/>
      <c r="O52" s="740"/>
      <c r="P52" s="740"/>
      <c r="Q52" s="734"/>
      <c r="R52" s="152"/>
      <c r="AY52" s="484"/>
      <c r="AZ52" s="484"/>
      <c r="BA52" s="484"/>
      <c r="BB52" s="484"/>
      <c r="BC52" s="484"/>
      <c r="BD52" s="578"/>
      <c r="BE52" s="578"/>
      <c r="BF52" s="578"/>
      <c r="BG52" s="484"/>
      <c r="BH52" s="484"/>
      <c r="BI52" s="484"/>
      <c r="BJ52" s="484"/>
    </row>
    <row r="53" spans="1:74" s="718" customFormat="1" ht="12" customHeight="1" x14ac:dyDescent="0.2">
      <c r="A53" s="395"/>
      <c r="B53" s="772" t="s">
        <v>1329</v>
      </c>
      <c r="C53" s="734"/>
      <c r="D53" s="734"/>
      <c r="E53" s="734"/>
      <c r="F53" s="734"/>
      <c r="G53" s="734"/>
      <c r="H53" s="734"/>
      <c r="I53" s="734"/>
      <c r="J53" s="734"/>
      <c r="K53" s="734"/>
      <c r="L53" s="734"/>
      <c r="M53" s="734"/>
      <c r="N53" s="734"/>
      <c r="O53" s="734"/>
      <c r="P53" s="734"/>
      <c r="Q53" s="734"/>
      <c r="R53" s="152"/>
      <c r="AY53" s="484"/>
      <c r="AZ53" s="484"/>
      <c r="BA53" s="484"/>
      <c r="BB53" s="484"/>
      <c r="BC53" s="484"/>
      <c r="BD53" s="578"/>
      <c r="BE53" s="578"/>
      <c r="BF53" s="578"/>
      <c r="BG53" s="484"/>
      <c r="BH53" s="484"/>
      <c r="BI53" s="484"/>
      <c r="BJ53" s="484"/>
    </row>
    <row r="54" spans="1:74" s="718" customFormat="1" ht="12" customHeight="1" x14ac:dyDescent="0.2">
      <c r="A54" s="395"/>
      <c r="B54" s="772" t="s">
        <v>1328</v>
      </c>
      <c r="C54" s="734"/>
      <c r="D54" s="734"/>
      <c r="E54" s="734"/>
      <c r="F54" s="734"/>
      <c r="G54" s="734"/>
      <c r="H54" s="734"/>
      <c r="I54" s="734"/>
      <c r="J54" s="734"/>
      <c r="K54" s="734"/>
      <c r="L54" s="734"/>
      <c r="M54" s="734"/>
      <c r="N54" s="734"/>
      <c r="O54" s="734"/>
      <c r="P54" s="734"/>
      <c r="Q54" s="734"/>
      <c r="R54" s="152"/>
      <c r="AY54" s="484"/>
      <c r="AZ54" s="484"/>
      <c r="BA54" s="484"/>
      <c r="BB54" s="484"/>
      <c r="BC54" s="484"/>
      <c r="BD54" s="578"/>
      <c r="BE54" s="578"/>
      <c r="BF54" s="578"/>
      <c r="BG54" s="484"/>
      <c r="BH54" s="484"/>
      <c r="BI54" s="484"/>
      <c r="BJ54" s="484"/>
    </row>
    <row r="55" spans="1:74" s="718" customFormat="1" ht="12" customHeight="1" x14ac:dyDescent="0.25">
      <c r="A55" s="395"/>
      <c r="B55" s="778" t="s">
        <v>1330</v>
      </c>
      <c r="C55" s="778"/>
      <c r="D55" s="778"/>
      <c r="E55" s="778"/>
      <c r="F55" s="778"/>
      <c r="G55" s="778"/>
      <c r="H55" s="778"/>
      <c r="I55" s="778"/>
      <c r="J55" s="778"/>
      <c r="K55" s="778"/>
      <c r="L55" s="778"/>
      <c r="M55" s="778"/>
      <c r="N55" s="778"/>
      <c r="O55" s="778"/>
      <c r="P55" s="778"/>
      <c r="Q55" s="778"/>
      <c r="R55" s="778"/>
      <c r="AY55" s="484"/>
      <c r="AZ55" s="484"/>
      <c r="BA55" s="484"/>
      <c r="BB55" s="484"/>
      <c r="BC55" s="484"/>
      <c r="BD55" s="578"/>
      <c r="BE55" s="578"/>
      <c r="BF55" s="578"/>
      <c r="BG55" s="484"/>
      <c r="BH55" s="484"/>
      <c r="BI55" s="484"/>
      <c r="BJ55" s="484"/>
    </row>
    <row r="56" spans="1:74" s="718" customFormat="1" ht="12" customHeight="1" x14ac:dyDescent="0.25">
      <c r="A56" s="395"/>
      <c r="B56" s="778" t="s">
        <v>1335</v>
      </c>
      <c r="C56" s="778"/>
      <c r="D56" s="778"/>
      <c r="E56" s="778"/>
      <c r="F56" s="778"/>
      <c r="G56" s="778"/>
      <c r="H56" s="778"/>
      <c r="I56" s="778"/>
      <c r="J56" s="778"/>
      <c r="K56" s="778"/>
      <c r="L56" s="778"/>
      <c r="M56" s="778"/>
      <c r="N56" s="778"/>
      <c r="O56" s="778"/>
      <c r="P56" s="778"/>
      <c r="Q56" s="778"/>
      <c r="R56" s="677"/>
      <c r="AY56" s="484"/>
      <c r="AZ56" s="484"/>
      <c r="BA56" s="484"/>
      <c r="BB56" s="484"/>
      <c r="BC56" s="484"/>
      <c r="BD56" s="578"/>
      <c r="BE56" s="578"/>
      <c r="BF56" s="578"/>
      <c r="BG56" s="484"/>
      <c r="BH56" s="484"/>
      <c r="BI56" s="484"/>
      <c r="BJ56" s="484"/>
    </row>
    <row r="57" spans="1:74" s="396" customFormat="1" ht="12" customHeight="1" x14ac:dyDescent="0.25">
      <c r="A57" s="395"/>
      <c r="B57" s="779" t="str">
        <f>"Notes: "&amp;"EIA completed modeling and analysis for this report on " &amp;Dates!D2&amp;"."</f>
        <v>Notes: EIA completed modeling and analysis for this report on Thursday April 7, 2022.</v>
      </c>
      <c r="C57" s="747"/>
      <c r="D57" s="747"/>
      <c r="E57" s="747"/>
      <c r="F57" s="747"/>
      <c r="G57" s="747"/>
      <c r="H57" s="747"/>
      <c r="I57" s="747"/>
      <c r="J57" s="747"/>
      <c r="K57" s="747"/>
      <c r="L57" s="747"/>
      <c r="M57" s="747"/>
      <c r="N57" s="747"/>
      <c r="O57" s="747"/>
      <c r="P57" s="747"/>
      <c r="Q57" s="747"/>
      <c r="R57" s="676"/>
      <c r="AY57" s="484"/>
      <c r="AZ57" s="484"/>
      <c r="BA57" s="484"/>
      <c r="BB57" s="484"/>
      <c r="BC57" s="484"/>
      <c r="BD57" s="578"/>
      <c r="BE57" s="578"/>
      <c r="BF57" s="578"/>
      <c r="BG57" s="484"/>
      <c r="BH57" s="484"/>
      <c r="BI57" s="484"/>
      <c r="BJ57" s="484"/>
    </row>
    <row r="58" spans="1:74" s="714" customFormat="1" ht="12" customHeight="1" x14ac:dyDescent="0.25">
      <c r="A58" s="395"/>
      <c r="B58" s="775" t="s">
        <v>351</v>
      </c>
      <c r="C58" s="740"/>
      <c r="D58" s="740"/>
      <c r="E58" s="740"/>
      <c r="F58" s="740"/>
      <c r="G58" s="740"/>
      <c r="H58" s="740"/>
      <c r="I58" s="740"/>
      <c r="J58" s="740"/>
      <c r="K58" s="740"/>
      <c r="L58" s="740"/>
      <c r="M58" s="740"/>
      <c r="N58" s="740"/>
      <c r="O58" s="740"/>
      <c r="P58" s="740"/>
      <c r="Q58" s="734"/>
      <c r="AY58" s="484"/>
      <c r="AZ58" s="484"/>
      <c r="BA58" s="484"/>
      <c r="BB58" s="484"/>
      <c r="BC58" s="484"/>
      <c r="BD58" s="578"/>
      <c r="BE58" s="578"/>
      <c r="BF58" s="578"/>
      <c r="BG58" s="484"/>
      <c r="BH58" s="484"/>
      <c r="BI58" s="484"/>
      <c r="BJ58" s="484"/>
    </row>
    <row r="59" spans="1:74" s="396" customFormat="1" ht="12" customHeight="1" x14ac:dyDescent="0.25">
      <c r="A59" s="395"/>
      <c r="B59" s="774" t="s">
        <v>847</v>
      </c>
      <c r="C59" s="734"/>
      <c r="D59" s="734"/>
      <c r="E59" s="734"/>
      <c r="F59" s="734"/>
      <c r="G59" s="734"/>
      <c r="H59" s="734"/>
      <c r="I59" s="734"/>
      <c r="J59" s="734"/>
      <c r="K59" s="734"/>
      <c r="L59" s="734"/>
      <c r="M59" s="734"/>
      <c r="N59" s="734"/>
      <c r="O59" s="734"/>
      <c r="P59" s="734"/>
      <c r="Q59" s="734"/>
      <c r="R59" s="676"/>
      <c r="AY59" s="484"/>
      <c r="AZ59" s="484"/>
      <c r="BA59" s="484"/>
      <c r="BB59" s="484"/>
      <c r="BC59" s="484"/>
      <c r="BD59" s="578"/>
      <c r="BE59" s="578"/>
      <c r="BF59" s="578"/>
      <c r="BG59" s="484"/>
      <c r="BH59" s="484"/>
      <c r="BI59" s="484"/>
      <c r="BJ59" s="484"/>
    </row>
    <row r="60" spans="1:74" s="397" customFormat="1" ht="12" customHeight="1" x14ac:dyDescent="0.25">
      <c r="A60" s="393"/>
      <c r="B60" s="775" t="s">
        <v>831</v>
      </c>
      <c r="C60" s="776"/>
      <c r="D60" s="776"/>
      <c r="E60" s="776"/>
      <c r="F60" s="776"/>
      <c r="G60" s="776"/>
      <c r="H60" s="776"/>
      <c r="I60" s="776"/>
      <c r="J60" s="776"/>
      <c r="K60" s="776"/>
      <c r="L60" s="776"/>
      <c r="M60" s="776"/>
      <c r="N60" s="776"/>
      <c r="O60" s="776"/>
      <c r="P60" s="776"/>
      <c r="Q60" s="734"/>
      <c r="R60" s="676"/>
      <c r="AY60" s="483"/>
      <c r="AZ60" s="483"/>
      <c r="BA60" s="483"/>
      <c r="BB60" s="483"/>
      <c r="BC60" s="483"/>
      <c r="BD60" s="577"/>
      <c r="BE60" s="577"/>
      <c r="BF60" s="577"/>
      <c r="BG60" s="483"/>
      <c r="BH60" s="483"/>
      <c r="BI60" s="483"/>
      <c r="BJ60" s="483"/>
    </row>
    <row r="61" spans="1:74" ht="12" customHeight="1" x14ac:dyDescent="0.25">
      <c r="B61" s="763" t="s">
        <v>1362</v>
      </c>
      <c r="C61" s="734"/>
      <c r="D61" s="734"/>
      <c r="E61" s="734"/>
      <c r="F61" s="734"/>
      <c r="G61" s="734"/>
      <c r="H61" s="734"/>
      <c r="I61" s="734"/>
      <c r="J61" s="734"/>
      <c r="K61" s="734"/>
      <c r="L61" s="734"/>
      <c r="M61" s="734"/>
      <c r="N61" s="734"/>
      <c r="O61" s="734"/>
      <c r="P61" s="734"/>
      <c r="Q61" s="734"/>
      <c r="R61" s="397"/>
      <c r="BK61" s="370"/>
      <c r="BL61" s="370"/>
      <c r="BM61" s="370"/>
      <c r="BN61" s="370"/>
      <c r="BO61" s="370"/>
      <c r="BP61" s="370"/>
      <c r="BQ61" s="370"/>
      <c r="BR61" s="370"/>
      <c r="BS61" s="370"/>
      <c r="BT61" s="370"/>
      <c r="BU61" s="370"/>
      <c r="BV61" s="370"/>
    </row>
    <row r="62" spans="1:74" x14ac:dyDescent="0.25">
      <c r="BK62" s="370"/>
      <c r="BL62" s="370"/>
      <c r="BM62" s="370"/>
      <c r="BN62" s="370"/>
      <c r="BO62" s="370"/>
      <c r="BP62" s="370"/>
      <c r="BQ62" s="370"/>
      <c r="BR62" s="370"/>
      <c r="BS62" s="370"/>
      <c r="BT62" s="370"/>
      <c r="BU62" s="370"/>
      <c r="BV62" s="370"/>
    </row>
    <row r="63" spans="1:74" x14ac:dyDescent="0.25">
      <c r="BK63" s="370"/>
      <c r="BL63" s="370"/>
      <c r="BM63" s="370"/>
      <c r="BN63" s="370"/>
      <c r="BO63" s="370"/>
      <c r="BP63" s="370"/>
      <c r="BQ63" s="370"/>
      <c r="BR63" s="370"/>
      <c r="BS63" s="370"/>
      <c r="BT63" s="370"/>
      <c r="BU63" s="370"/>
      <c r="BV63" s="370"/>
    </row>
    <row r="64" spans="1: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X5" activePane="bottomRight" state="frozen"/>
      <selection activeCell="BF63" sqref="BF63"/>
      <selection pane="topRight" activeCell="BF63" sqref="BF63"/>
      <selection pane="bottomLeft" activeCell="BF63" sqref="BF63"/>
      <selection pane="bottomRight" activeCell="BA6" sqref="BA6:BA50"/>
    </sheetView>
  </sheetViews>
  <sheetFormatPr defaultColWidth="8.54296875" defaultRowHeight="10.5" x14ac:dyDescent="0.25"/>
  <cols>
    <col min="1" max="1" width="11.54296875" style="159" customWidth="1"/>
    <col min="2" max="2" width="31.81640625" style="152" customWidth="1"/>
    <col min="3" max="50" width="6.54296875" style="152" customWidth="1"/>
    <col min="51" max="55" width="6.54296875" style="445" customWidth="1"/>
    <col min="56" max="58" width="6.54296875" style="572" customWidth="1"/>
    <col min="59" max="62" width="6.54296875" style="445" customWidth="1"/>
    <col min="63" max="74" width="6.54296875" style="152" customWidth="1"/>
    <col min="75" max="16384" width="8.54296875" style="152"/>
  </cols>
  <sheetData>
    <row r="1" spans="1:74" ht="13.4" customHeight="1" x14ac:dyDescent="0.3">
      <c r="A1" s="758" t="s">
        <v>792</v>
      </c>
      <c r="B1" s="773" t="s">
        <v>1340</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row>
    <row r="2" spans="1:74" ht="12.5" x14ac:dyDescent="0.25">
      <c r="A2" s="759"/>
      <c r="B2" s="486" t="str">
        <f>"U.S. Energy Information Administration  |  Short-Term Energy Outlook  - "&amp;Dates!D1</f>
        <v>U.S. Energy Information Administration  |  Short-Term Energy Outlook  - April 2022</v>
      </c>
      <c r="C2" s="487"/>
      <c r="D2" s="487"/>
      <c r="E2" s="487"/>
      <c r="F2" s="487"/>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487"/>
      <c r="AL2" s="487"/>
    </row>
    <row r="3" spans="1:74" s="12" customFormat="1" ht="13" x14ac:dyDescent="0.3">
      <c r="A3" s="14"/>
      <c r="B3" s="70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BG5" s="572"/>
      <c r="BK5" s="370"/>
      <c r="BL5" s="370"/>
      <c r="BM5" s="370"/>
      <c r="BN5" s="370"/>
      <c r="BO5" s="370"/>
      <c r="BP5" s="370"/>
      <c r="BQ5" s="370"/>
      <c r="BR5" s="370"/>
      <c r="BS5" s="370"/>
      <c r="BT5" s="370"/>
      <c r="BU5" s="370"/>
      <c r="BV5" s="370"/>
    </row>
    <row r="6" spans="1:74" ht="11.15" customHeight="1" x14ac:dyDescent="0.25">
      <c r="A6" s="159" t="s">
        <v>363</v>
      </c>
      <c r="B6" s="169" t="s">
        <v>377</v>
      </c>
      <c r="C6" s="244">
        <v>23.773958397000001</v>
      </c>
      <c r="D6" s="244">
        <v>24.342343443000001</v>
      </c>
      <c r="E6" s="244">
        <v>24.724136429000001</v>
      </c>
      <c r="F6" s="244">
        <v>24.492325966999999</v>
      </c>
      <c r="G6" s="244">
        <v>24.639919170999999</v>
      </c>
      <c r="H6" s="244">
        <v>24.785977299999999</v>
      </c>
      <c r="I6" s="244">
        <v>25.392922461000001</v>
      </c>
      <c r="J6" s="244">
        <v>26.334067719</v>
      </c>
      <c r="K6" s="244">
        <v>25.8921773</v>
      </c>
      <c r="L6" s="244">
        <v>26.101916428999999</v>
      </c>
      <c r="M6" s="244">
        <v>26.558421967000001</v>
      </c>
      <c r="N6" s="244">
        <v>26.645017202999998</v>
      </c>
      <c r="O6" s="244">
        <v>26.072114076999998</v>
      </c>
      <c r="P6" s="244">
        <v>26.028297543000001</v>
      </c>
      <c r="Q6" s="244">
        <v>26.363514465000002</v>
      </c>
      <c r="R6" s="244">
        <v>26.741242733</v>
      </c>
      <c r="S6" s="244">
        <v>26.624462657999999</v>
      </c>
      <c r="T6" s="244">
        <v>26.798859400000001</v>
      </c>
      <c r="U6" s="244">
        <v>26.406188076999999</v>
      </c>
      <c r="V6" s="244">
        <v>27.103212818999999</v>
      </c>
      <c r="W6" s="244">
        <v>27.153850732999999</v>
      </c>
      <c r="X6" s="244">
        <v>27.416669755000001</v>
      </c>
      <c r="Y6" s="244">
        <v>27.993661733</v>
      </c>
      <c r="Z6" s="244">
        <v>28.127731594</v>
      </c>
      <c r="AA6" s="244">
        <v>28.063984318999999</v>
      </c>
      <c r="AB6" s="244">
        <v>27.847625796999999</v>
      </c>
      <c r="AC6" s="244">
        <v>27.916179157999998</v>
      </c>
      <c r="AD6" s="244">
        <v>25.438532233</v>
      </c>
      <c r="AE6" s="244">
        <v>22.867006415999999</v>
      </c>
      <c r="AF6" s="244">
        <v>24.505106566999999</v>
      </c>
      <c r="AG6" s="244">
        <v>25.314110835000001</v>
      </c>
      <c r="AH6" s="244">
        <v>24.807808318999999</v>
      </c>
      <c r="AI6" s="244">
        <v>25.232500566999999</v>
      </c>
      <c r="AJ6" s="244">
        <v>25.026323965</v>
      </c>
      <c r="AK6" s="244">
        <v>26.144152200000001</v>
      </c>
      <c r="AL6" s="244">
        <v>25.956001544999999</v>
      </c>
      <c r="AM6" s="244">
        <v>26.020373076999999</v>
      </c>
      <c r="AN6" s="244">
        <v>23.305615113999998</v>
      </c>
      <c r="AO6" s="244">
        <v>25.985278465</v>
      </c>
      <c r="AP6" s="244">
        <v>26.091240833000001</v>
      </c>
      <c r="AQ6" s="244">
        <v>26.469789689999999</v>
      </c>
      <c r="AR6" s="244">
        <v>26.529947567000001</v>
      </c>
      <c r="AS6" s="244">
        <v>26.707402141999999</v>
      </c>
      <c r="AT6" s="244">
        <v>26.415526338999999</v>
      </c>
      <c r="AU6" s="244">
        <v>25.847775379000002</v>
      </c>
      <c r="AV6" s="244">
        <v>27.287101112999999</v>
      </c>
      <c r="AW6" s="244">
        <v>27.714490832999999</v>
      </c>
      <c r="AX6" s="244">
        <v>27.643054289999998</v>
      </c>
      <c r="AY6" s="244">
        <v>26.858250658999999</v>
      </c>
      <c r="AZ6" s="244">
        <v>27.117185565</v>
      </c>
      <c r="BA6" s="244">
        <v>27.660832265</v>
      </c>
      <c r="BB6" s="368">
        <v>27.851716393</v>
      </c>
      <c r="BC6" s="368">
        <v>27.757113296</v>
      </c>
      <c r="BD6" s="368">
        <v>27.996847804000002</v>
      </c>
      <c r="BE6" s="368">
        <v>28.107752667</v>
      </c>
      <c r="BF6" s="368">
        <v>28.386076900999999</v>
      </c>
      <c r="BG6" s="368">
        <v>28.393580977999999</v>
      </c>
      <c r="BH6" s="368">
        <v>28.443688040000001</v>
      </c>
      <c r="BI6" s="368">
        <v>29.020284103000002</v>
      </c>
      <c r="BJ6" s="368">
        <v>29.037739737999999</v>
      </c>
      <c r="BK6" s="368">
        <v>29.114383136000001</v>
      </c>
      <c r="BL6" s="368">
        <v>29.087975535000002</v>
      </c>
      <c r="BM6" s="368">
        <v>29.158060375000002</v>
      </c>
      <c r="BN6" s="368">
        <v>29.262814902999999</v>
      </c>
      <c r="BO6" s="368">
        <v>29.337636119999999</v>
      </c>
      <c r="BP6" s="368">
        <v>29.320478729000001</v>
      </c>
      <c r="BQ6" s="368">
        <v>29.292724245999999</v>
      </c>
      <c r="BR6" s="368">
        <v>29.544611992</v>
      </c>
      <c r="BS6" s="368">
        <v>29.515636489999999</v>
      </c>
      <c r="BT6" s="368">
        <v>29.453942772000001</v>
      </c>
      <c r="BU6" s="368">
        <v>29.818427776</v>
      </c>
      <c r="BV6" s="368">
        <v>29.726084517</v>
      </c>
    </row>
    <row r="7" spans="1:74" ht="11.15" customHeight="1" x14ac:dyDescent="0.25">
      <c r="A7" s="159" t="s">
        <v>245</v>
      </c>
      <c r="B7" s="170" t="s">
        <v>336</v>
      </c>
      <c r="C7" s="244">
        <v>5.1999483</v>
      </c>
      <c r="D7" s="244">
        <v>5.3609483000000004</v>
      </c>
      <c r="E7" s="244">
        <v>5.3999483000000001</v>
      </c>
      <c r="F7" s="244">
        <v>5.0339482999999996</v>
      </c>
      <c r="G7" s="244">
        <v>5.1849483000000003</v>
      </c>
      <c r="H7" s="244">
        <v>5.1129483000000002</v>
      </c>
      <c r="I7" s="244">
        <v>5.3269482999999997</v>
      </c>
      <c r="J7" s="244">
        <v>5.6129483000000002</v>
      </c>
      <c r="K7" s="244">
        <v>5.1899483000000002</v>
      </c>
      <c r="L7" s="244">
        <v>5.5059483</v>
      </c>
      <c r="M7" s="244">
        <v>5.6029483000000004</v>
      </c>
      <c r="N7" s="244">
        <v>5.6329482999999998</v>
      </c>
      <c r="O7" s="244">
        <v>5.3671309999999997</v>
      </c>
      <c r="P7" s="244">
        <v>5.3881309999999996</v>
      </c>
      <c r="Q7" s="244">
        <v>5.4731310000000004</v>
      </c>
      <c r="R7" s="244">
        <v>5.517131</v>
      </c>
      <c r="S7" s="244">
        <v>5.3421310000000002</v>
      </c>
      <c r="T7" s="244">
        <v>5.4791309999999998</v>
      </c>
      <c r="U7" s="244">
        <v>5.4751310000000002</v>
      </c>
      <c r="V7" s="244">
        <v>5.5021310000000003</v>
      </c>
      <c r="W7" s="244">
        <v>5.3591309999999996</v>
      </c>
      <c r="X7" s="244">
        <v>5.4301310000000003</v>
      </c>
      <c r="Y7" s="244">
        <v>5.6231309999999999</v>
      </c>
      <c r="Z7" s="244">
        <v>5.7681310000000003</v>
      </c>
      <c r="AA7" s="244">
        <v>5.5714041999999999</v>
      </c>
      <c r="AB7" s="244">
        <v>5.6874041999999996</v>
      </c>
      <c r="AC7" s="244">
        <v>5.5974041999999997</v>
      </c>
      <c r="AD7" s="244">
        <v>4.9664042000000004</v>
      </c>
      <c r="AE7" s="244">
        <v>4.7114041999999996</v>
      </c>
      <c r="AF7" s="244">
        <v>4.9804041999999997</v>
      </c>
      <c r="AG7" s="244">
        <v>4.9444042000000001</v>
      </c>
      <c r="AH7" s="244">
        <v>4.8364041999999996</v>
      </c>
      <c r="AI7" s="244">
        <v>4.9684042000000002</v>
      </c>
      <c r="AJ7" s="244">
        <v>5.2554042000000001</v>
      </c>
      <c r="AK7" s="244">
        <v>5.5844041999999998</v>
      </c>
      <c r="AL7" s="244">
        <v>5.7274041999999996</v>
      </c>
      <c r="AM7" s="244">
        <v>5.7197851000000002</v>
      </c>
      <c r="AN7" s="244">
        <v>5.5137850999999998</v>
      </c>
      <c r="AO7" s="244">
        <v>5.6177850999999999</v>
      </c>
      <c r="AP7" s="244">
        <v>5.2427850999999999</v>
      </c>
      <c r="AQ7" s="244">
        <v>5.3347851000000004</v>
      </c>
      <c r="AR7" s="244">
        <v>5.5237850999999996</v>
      </c>
      <c r="AS7" s="244">
        <v>5.6507851000000002</v>
      </c>
      <c r="AT7" s="244">
        <v>5.4665697707999996</v>
      </c>
      <c r="AU7" s="244">
        <v>5.3385697708000004</v>
      </c>
      <c r="AV7" s="244">
        <v>5.7025697708000003</v>
      </c>
      <c r="AW7" s="244">
        <v>5.7545700000000002</v>
      </c>
      <c r="AX7" s="244">
        <v>5.8087970000000002</v>
      </c>
      <c r="AY7" s="244">
        <v>5.6967219193999998</v>
      </c>
      <c r="AZ7" s="244">
        <v>5.8006851732999998</v>
      </c>
      <c r="BA7" s="244">
        <v>5.7623784006000003</v>
      </c>
      <c r="BB7" s="368">
        <v>5.7356670331000004</v>
      </c>
      <c r="BC7" s="368">
        <v>5.5514857859999998</v>
      </c>
      <c r="BD7" s="368">
        <v>5.6828516550000003</v>
      </c>
      <c r="BE7" s="368">
        <v>5.7276435826999998</v>
      </c>
      <c r="BF7" s="368">
        <v>5.7583131793</v>
      </c>
      <c r="BG7" s="368">
        <v>5.7289567496</v>
      </c>
      <c r="BH7" s="368">
        <v>5.7622414182000004</v>
      </c>
      <c r="BI7" s="368">
        <v>5.8868662633</v>
      </c>
      <c r="BJ7" s="368">
        <v>5.8987399045000002</v>
      </c>
      <c r="BK7" s="368">
        <v>5.9508197157999998</v>
      </c>
      <c r="BL7" s="368">
        <v>5.9247253616000002</v>
      </c>
      <c r="BM7" s="368">
        <v>5.8801256835000002</v>
      </c>
      <c r="BN7" s="368">
        <v>5.8944088826999996</v>
      </c>
      <c r="BO7" s="368">
        <v>5.8638940379999998</v>
      </c>
      <c r="BP7" s="368">
        <v>5.8807682971000004</v>
      </c>
      <c r="BQ7" s="368">
        <v>5.8627320107000003</v>
      </c>
      <c r="BR7" s="368">
        <v>5.8924290187999997</v>
      </c>
      <c r="BS7" s="368">
        <v>5.9240689720999997</v>
      </c>
      <c r="BT7" s="368">
        <v>5.9149198888000001</v>
      </c>
      <c r="BU7" s="368">
        <v>5.9249749768999997</v>
      </c>
      <c r="BV7" s="368">
        <v>5.8808780570000003</v>
      </c>
    </row>
    <row r="8" spans="1:74" ht="11.15" customHeight="1" x14ac:dyDescent="0.25">
      <c r="A8" s="159" t="s">
        <v>246</v>
      </c>
      <c r="B8" s="170" t="s">
        <v>337</v>
      </c>
      <c r="C8" s="244">
        <v>2.1976059999999999</v>
      </c>
      <c r="D8" s="244">
        <v>2.1607059999999998</v>
      </c>
      <c r="E8" s="244">
        <v>2.1236060000000001</v>
      </c>
      <c r="F8" s="244">
        <v>2.1561059999999999</v>
      </c>
      <c r="G8" s="244">
        <v>2.1217060000000001</v>
      </c>
      <c r="H8" s="244">
        <v>2.1030060000000002</v>
      </c>
      <c r="I8" s="244">
        <v>2.1009060000000002</v>
      </c>
      <c r="J8" s="244">
        <v>2.066106</v>
      </c>
      <c r="K8" s="244">
        <v>2.0751059999999999</v>
      </c>
      <c r="L8" s="244">
        <v>1.999306</v>
      </c>
      <c r="M8" s="244">
        <v>1.9264060000000001</v>
      </c>
      <c r="N8" s="244">
        <v>1.9236979999999999</v>
      </c>
      <c r="O8" s="244">
        <v>1.8580444</v>
      </c>
      <c r="P8" s="244">
        <v>1.9388444</v>
      </c>
      <c r="Q8" s="244">
        <v>1.9323444000000001</v>
      </c>
      <c r="R8" s="244">
        <v>1.9123444000000001</v>
      </c>
      <c r="S8" s="244">
        <v>1.8960444000000001</v>
      </c>
      <c r="T8" s="244">
        <v>1.9000444000000001</v>
      </c>
      <c r="U8" s="244">
        <v>1.8969444</v>
      </c>
      <c r="V8" s="244">
        <v>1.9252444</v>
      </c>
      <c r="W8" s="244">
        <v>1.9531444</v>
      </c>
      <c r="X8" s="244">
        <v>1.8985444</v>
      </c>
      <c r="Y8" s="244">
        <v>1.9360444000000001</v>
      </c>
      <c r="Z8" s="244">
        <v>1.9518443999999999</v>
      </c>
      <c r="AA8" s="244">
        <v>1.9912847</v>
      </c>
      <c r="AB8" s="244">
        <v>1.9943846999999999</v>
      </c>
      <c r="AC8" s="244">
        <v>2.0108847000000001</v>
      </c>
      <c r="AD8" s="244">
        <v>1.9956847</v>
      </c>
      <c r="AE8" s="244">
        <v>1.9110847</v>
      </c>
      <c r="AF8" s="244">
        <v>1.8951846999999999</v>
      </c>
      <c r="AG8" s="244">
        <v>1.8790846999999999</v>
      </c>
      <c r="AH8" s="244">
        <v>1.9207847</v>
      </c>
      <c r="AI8" s="244">
        <v>1.9221847000000001</v>
      </c>
      <c r="AJ8" s="244">
        <v>1.8871846999999999</v>
      </c>
      <c r="AK8" s="244">
        <v>1.8867847</v>
      </c>
      <c r="AL8" s="244">
        <v>1.9119847000000001</v>
      </c>
      <c r="AM8" s="244">
        <v>1.9014853</v>
      </c>
      <c r="AN8" s="244">
        <v>1.9274853000000001</v>
      </c>
      <c r="AO8" s="244">
        <v>1.9521853</v>
      </c>
      <c r="AP8" s="244">
        <v>1.9481853</v>
      </c>
      <c r="AQ8" s="244">
        <v>1.9467852999999999</v>
      </c>
      <c r="AR8" s="244">
        <v>1.9409852999999999</v>
      </c>
      <c r="AS8" s="244">
        <v>1.9313853000000001</v>
      </c>
      <c r="AT8" s="244">
        <v>1.8633573745000001</v>
      </c>
      <c r="AU8" s="244">
        <v>1.8997573745</v>
      </c>
      <c r="AV8" s="244">
        <v>1.9128573744999999</v>
      </c>
      <c r="AW8" s="244">
        <v>1.9317569999999999</v>
      </c>
      <c r="AX8" s="244">
        <v>1.9288719999999999</v>
      </c>
      <c r="AY8" s="244">
        <v>1.9297256425</v>
      </c>
      <c r="AZ8" s="244">
        <v>1.9109706870000001</v>
      </c>
      <c r="BA8" s="244">
        <v>1.9248665098</v>
      </c>
      <c r="BB8" s="368">
        <v>1.9233922599</v>
      </c>
      <c r="BC8" s="368">
        <v>1.9244555096</v>
      </c>
      <c r="BD8" s="368">
        <v>1.9211289490000001</v>
      </c>
      <c r="BE8" s="368">
        <v>1.9083600842999999</v>
      </c>
      <c r="BF8" s="368">
        <v>1.8956895216</v>
      </c>
      <c r="BG8" s="368">
        <v>1.8843894282</v>
      </c>
      <c r="BH8" s="368">
        <v>1.8706350213</v>
      </c>
      <c r="BI8" s="368">
        <v>1.8585085398000001</v>
      </c>
      <c r="BJ8" s="368">
        <v>1.8464508336000001</v>
      </c>
      <c r="BK8" s="368">
        <v>1.9143725199999999</v>
      </c>
      <c r="BL8" s="368">
        <v>1.9020608729999999</v>
      </c>
      <c r="BM8" s="368">
        <v>1.8891530911000001</v>
      </c>
      <c r="BN8" s="368">
        <v>1.8765148200999999</v>
      </c>
      <c r="BO8" s="368">
        <v>1.8640792820000001</v>
      </c>
      <c r="BP8" s="368">
        <v>1.8519840323000001</v>
      </c>
      <c r="BQ8" s="368">
        <v>1.8396183357</v>
      </c>
      <c r="BR8" s="368">
        <v>1.8274251737</v>
      </c>
      <c r="BS8" s="368">
        <v>1.8154295176999999</v>
      </c>
      <c r="BT8" s="368">
        <v>1.8032213828000001</v>
      </c>
      <c r="BU8" s="368">
        <v>1.7915474989</v>
      </c>
      <c r="BV8" s="368">
        <v>1.7800283597</v>
      </c>
    </row>
    <row r="9" spans="1:74" ht="11.15" customHeight="1" x14ac:dyDescent="0.25">
      <c r="A9" s="159" t="s">
        <v>247</v>
      </c>
      <c r="B9" s="170" t="s">
        <v>338</v>
      </c>
      <c r="C9" s="244">
        <v>16.376404097000002</v>
      </c>
      <c r="D9" s="244">
        <v>16.820689142999999</v>
      </c>
      <c r="E9" s="244">
        <v>17.200582129000001</v>
      </c>
      <c r="F9" s="244">
        <v>17.302271666999999</v>
      </c>
      <c r="G9" s="244">
        <v>17.333264871000001</v>
      </c>
      <c r="H9" s="244">
        <v>17.570022999999999</v>
      </c>
      <c r="I9" s="244">
        <v>17.965068161000001</v>
      </c>
      <c r="J9" s="244">
        <v>18.655013418999999</v>
      </c>
      <c r="K9" s="244">
        <v>18.627123000000001</v>
      </c>
      <c r="L9" s="244">
        <v>18.596662128999998</v>
      </c>
      <c r="M9" s="244">
        <v>19.029067667</v>
      </c>
      <c r="N9" s="244">
        <v>19.088370903000001</v>
      </c>
      <c r="O9" s="244">
        <v>18.846938677000001</v>
      </c>
      <c r="P9" s="244">
        <v>18.701322142999999</v>
      </c>
      <c r="Q9" s="244">
        <v>18.958039065000001</v>
      </c>
      <c r="R9" s="244">
        <v>19.311767332999999</v>
      </c>
      <c r="S9" s="244">
        <v>19.386287257999999</v>
      </c>
      <c r="T9" s="244">
        <v>19.419684</v>
      </c>
      <c r="U9" s="244">
        <v>19.034112677</v>
      </c>
      <c r="V9" s="244">
        <v>19.675837419</v>
      </c>
      <c r="W9" s="244">
        <v>19.841575333000002</v>
      </c>
      <c r="X9" s="244">
        <v>20.087994354999999</v>
      </c>
      <c r="Y9" s="244">
        <v>20.434486332999999</v>
      </c>
      <c r="Z9" s="244">
        <v>20.407756194000001</v>
      </c>
      <c r="AA9" s="244">
        <v>20.501295419000002</v>
      </c>
      <c r="AB9" s="244">
        <v>20.165836896999998</v>
      </c>
      <c r="AC9" s="244">
        <v>20.307890258</v>
      </c>
      <c r="AD9" s="244">
        <v>18.476443332999999</v>
      </c>
      <c r="AE9" s="244">
        <v>16.244517515999998</v>
      </c>
      <c r="AF9" s="244">
        <v>17.629517666999998</v>
      </c>
      <c r="AG9" s="244">
        <v>18.490621935</v>
      </c>
      <c r="AH9" s="244">
        <v>18.050619419</v>
      </c>
      <c r="AI9" s="244">
        <v>18.341911667000002</v>
      </c>
      <c r="AJ9" s="244">
        <v>17.883735065</v>
      </c>
      <c r="AK9" s="244">
        <v>18.672963299999999</v>
      </c>
      <c r="AL9" s="244">
        <v>18.316612644999999</v>
      </c>
      <c r="AM9" s="244">
        <v>18.399102676999998</v>
      </c>
      <c r="AN9" s="244">
        <v>15.864344714</v>
      </c>
      <c r="AO9" s="244">
        <v>18.415308065000001</v>
      </c>
      <c r="AP9" s="244">
        <v>18.900270432999999</v>
      </c>
      <c r="AQ9" s="244">
        <v>19.188219289999999</v>
      </c>
      <c r="AR9" s="244">
        <v>19.065177167000002</v>
      </c>
      <c r="AS9" s="244">
        <v>19.125231742</v>
      </c>
      <c r="AT9" s="244">
        <v>19.085599194</v>
      </c>
      <c r="AU9" s="244">
        <v>18.609448232999998</v>
      </c>
      <c r="AV9" s="244">
        <v>19.671673968</v>
      </c>
      <c r="AW9" s="244">
        <v>20.028163833000001</v>
      </c>
      <c r="AX9" s="244">
        <v>19.905385290000002</v>
      </c>
      <c r="AY9" s="244">
        <v>19.231803097</v>
      </c>
      <c r="AZ9" s="244">
        <v>19.405529704999999</v>
      </c>
      <c r="BA9" s="244">
        <v>19.973587354999999</v>
      </c>
      <c r="BB9" s="368">
        <v>20.192657100000002</v>
      </c>
      <c r="BC9" s="368">
        <v>20.281172000000002</v>
      </c>
      <c r="BD9" s="368">
        <v>20.392867200000001</v>
      </c>
      <c r="BE9" s="368">
        <v>20.471748999999999</v>
      </c>
      <c r="BF9" s="368">
        <v>20.7320742</v>
      </c>
      <c r="BG9" s="368">
        <v>20.780234799999999</v>
      </c>
      <c r="BH9" s="368">
        <v>20.810811600000001</v>
      </c>
      <c r="BI9" s="368">
        <v>21.274909300000001</v>
      </c>
      <c r="BJ9" s="368">
        <v>21.292549000000001</v>
      </c>
      <c r="BK9" s="368">
        <v>21.249190899999999</v>
      </c>
      <c r="BL9" s="368">
        <v>21.261189300000002</v>
      </c>
      <c r="BM9" s="368">
        <v>21.388781600000002</v>
      </c>
      <c r="BN9" s="368">
        <v>21.491891200000001</v>
      </c>
      <c r="BO9" s="368">
        <v>21.609662799999999</v>
      </c>
      <c r="BP9" s="368">
        <v>21.587726400000001</v>
      </c>
      <c r="BQ9" s="368">
        <v>21.590373899999999</v>
      </c>
      <c r="BR9" s="368">
        <v>21.8247578</v>
      </c>
      <c r="BS9" s="368">
        <v>21.776138</v>
      </c>
      <c r="BT9" s="368">
        <v>21.735801500000001</v>
      </c>
      <c r="BU9" s="368">
        <v>22.101905299999999</v>
      </c>
      <c r="BV9" s="368">
        <v>22.065178100000001</v>
      </c>
    </row>
    <row r="10" spans="1:74" ht="11.15"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443"/>
      <c r="BC10" s="443"/>
      <c r="BD10" s="443"/>
      <c r="BE10" s="443"/>
      <c r="BF10" s="443"/>
      <c r="BG10" s="443"/>
      <c r="BH10" s="443"/>
      <c r="BI10" s="443"/>
      <c r="BJ10" s="369"/>
      <c r="BK10" s="369"/>
      <c r="BL10" s="369"/>
      <c r="BM10" s="369"/>
      <c r="BN10" s="369"/>
      <c r="BO10" s="369"/>
      <c r="BP10" s="369"/>
      <c r="BQ10" s="369"/>
      <c r="BR10" s="369"/>
      <c r="BS10" s="369"/>
      <c r="BT10" s="369"/>
      <c r="BU10" s="369"/>
      <c r="BV10" s="369"/>
    </row>
    <row r="11" spans="1:74" ht="11.15" customHeight="1" x14ac:dyDescent="0.25">
      <c r="A11" s="159" t="s">
        <v>362</v>
      </c>
      <c r="B11" s="169" t="s">
        <v>378</v>
      </c>
      <c r="C11" s="244">
        <v>5.4410100272999999</v>
      </c>
      <c r="D11" s="244">
        <v>5.3571751654000002</v>
      </c>
      <c r="E11" s="244">
        <v>5.4692330454000002</v>
      </c>
      <c r="F11" s="244">
        <v>5.9709562275000003</v>
      </c>
      <c r="G11" s="244">
        <v>6.1829025152000003</v>
      </c>
      <c r="H11" s="244">
        <v>6.3622141289999998</v>
      </c>
      <c r="I11" s="244">
        <v>6.406518352</v>
      </c>
      <c r="J11" s="244">
        <v>6.1966194803999999</v>
      </c>
      <c r="K11" s="244">
        <v>6.1513837031999996</v>
      </c>
      <c r="L11" s="244">
        <v>6.0637144585999998</v>
      </c>
      <c r="M11" s="244">
        <v>5.8534598616000002</v>
      </c>
      <c r="N11" s="244">
        <v>5.7136728225000004</v>
      </c>
      <c r="O11" s="244">
        <v>5.4823181862999997</v>
      </c>
      <c r="P11" s="244">
        <v>5.3272065072999997</v>
      </c>
      <c r="Q11" s="244">
        <v>5.4838861447999996</v>
      </c>
      <c r="R11" s="244">
        <v>5.9037185857000001</v>
      </c>
      <c r="S11" s="244">
        <v>6.3969639237999996</v>
      </c>
      <c r="T11" s="244">
        <v>6.3377286186999999</v>
      </c>
      <c r="U11" s="244">
        <v>6.5952274203999997</v>
      </c>
      <c r="V11" s="244">
        <v>6.9544288271000001</v>
      </c>
      <c r="W11" s="244">
        <v>6.8500699770000004</v>
      </c>
      <c r="X11" s="244">
        <v>6.7258773859999996</v>
      </c>
      <c r="Y11" s="244">
        <v>6.4909955244999997</v>
      </c>
      <c r="Z11" s="244">
        <v>6.1226285386999999</v>
      </c>
      <c r="AA11" s="244">
        <v>6.1345731597000004</v>
      </c>
      <c r="AB11" s="244">
        <v>5.9573636557</v>
      </c>
      <c r="AC11" s="244">
        <v>5.9865320334999996</v>
      </c>
      <c r="AD11" s="244">
        <v>5.8420093633999999</v>
      </c>
      <c r="AE11" s="244">
        <v>5.9027706897999996</v>
      </c>
      <c r="AF11" s="244">
        <v>6.4244448677000001</v>
      </c>
      <c r="AG11" s="244">
        <v>6.6829132568</v>
      </c>
      <c r="AH11" s="244">
        <v>6.6905854829999996</v>
      </c>
      <c r="AI11" s="244">
        <v>6.560388552</v>
      </c>
      <c r="AJ11" s="244">
        <v>6.3187068279999998</v>
      </c>
      <c r="AK11" s="244">
        <v>5.8670142386000004</v>
      </c>
      <c r="AL11" s="244">
        <v>5.5370284081000003</v>
      </c>
      <c r="AM11" s="244">
        <v>5.6593558759000002</v>
      </c>
      <c r="AN11" s="244">
        <v>5.5791087789000002</v>
      </c>
      <c r="AO11" s="244">
        <v>5.6771199568000004</v>
      </c>
      <c r="AP11" s="244">
        <v>6.0698178999000003</v>
      </c>
      <c r="AQ11" s="244">
        <v>6.4019314826000002</v>
      </c>
      <c r="AR11" s="244">
        <v>6.3921073009000002</v>
      </c>
      <c r="AS11" s="244">
        <v>6.7201854451000003</v>
      </c>
      <c r="AT11" s="244">
        <v>6.6702261347</v>
      </c>
      <c r="AU11" s="244">
        <v>6.6857700813000003</v>
      </c>
      <c r="AV11" s="244">
        <v>6.0754638368</v>
      </c>
      <c r="AW11" s="244">
        <v>5.8332836352999999</v>
      </c>
      <c r="AX11" s="244">
        <v>5.4805971703000003</v>
      </c>
      <c r="AY11" s="244">
        <v>5.8671051014</v>
      </c>
      <c r="AZ11" s="244">
        <v>5.7913519585</v>
      </c>
      <c r="BA11" s="244">
        <v>5.9491083838999996</v>
      </c>
      <c r="BB11" s="368">
        <v>6.3595564262000002</v>
      </c>
      <c r="BC11" s="368">
        <v>6.8404263799000002</v>
      </c>
      <c r="BD11" s="368">
        <v>6.8829033442999998</v>
      </c>
      <c r="BE11" s="368">
        <v>7.0599785965999997</v>
      </c>
      <c r="BF11" s="368">
        <v>7.1521112897999997</v>
      </c>
      <c r="BG11" s="368">
        <v>7.2216851034999996</v>
      </c>
      <c r="BH11" s="368">
        <v>6.8361378552999996</v>
      </c>
      <c r="BI11" s="368">
        <v>6.5905842889999997</v>
      </c>
      <c r="BJ11" s="368">
        <v>6.4332410057000002</v>
      </c>
      <c r="BK11" s="368">
        <v>6.2352809082</v>
      </c>
      <c r="BL11" s="368">
        <v>6.2582177586999999</v>
      </c>
      <c r="BM11" s="368">
        <v>6.2473254639000002</v>
      </c>
      <c r="BN11" s="368">
        <v>6.7027355226000003</v>
      </c>
      <c r="BO11" s="368">
        <v>7.1950494663000004</v>
      </c>
      <c r="BP11" s="368">
        <v>7.1899415807000002</v>
      </c>
      <c r="BQ11" s="368">
        <v>7.2841111419000004</v>
      </c>
      <c r="BR11" s="368">
        <v>7.3320191916999997</v>
      </c>
      <c r="BS11" s="368">
        <v>7.4578232172999996</v>
      </c>
      <c r="BT11" s="368">
        <v>7.1274398113000004</v>
      </c>
      <c r="BU11" s="368">
        <v>6.8106251615</v>
      </c>
      <c r="BV11" s="368">
        <v>6.6067730056</v>
      </c>
    </row>
    <row r="12" spans="1:74" ht="11.15" customHeight="1" x14ac:dyDescent="0.25">
      <c r="A12" s="159" t="s">
        <v>248</v>
      </c>
      <c r="B12" s="170" t="s">
        <v>339</v>
      </c>
      <c r="C12" s="244">
        <v>0.70187363363999999</v>
      </c>
      <c r="D12" s="244">
        <v>0.68915829385000005</v>
      </c>
      <c r="E12" s="244">
        <v>0.68901466538</v>
      </c>
      <c r="F12" s="244">
        <v>0.70370859808999997</v>
      </c>
      <c r="G12" s="244">
        <v>0.71791504011999996</v>
      </c>
      <c r="H12" s="244">
        <v>0.71954063038000005</v>
      </c>
      <c r="I12" s="244">
        <v>0.71420286916999998</v>
      </c>
      <c r="J12" s="244">
        <v>0.69294414415000005</v>
      </c>
      <c r="K12" s="244">
        <v>0.71139937276999998</v>
      </c>
      <c r="L12" s="244">
        <v>0.69849362287000005</v>
      </c>
      <c r="M12" s="244">
        <v>0.72728360390000002</v>
      </c>
      <c r="N12" s="244">
        <v>0.68979892876000004</v>
      </c>
      <c r="O12" s="244">
        <v>0.69144861132000002</v>
      </c>
      <c r="P12" s="244">
        <v>0.67670199473000003</v>
      </c>
      <c r="Q12" s="244">
        <v>0.71873756494999996</v>
      </c>
      <c r="R12" s="244">
        <v>0.74164714416999999</v>
      </c>
      <c r="S12" s="244">
        <v>0.74153159788</v>
      </c>
      <c r="T12" s="244">
        <v>0.71596804232</v>
      </c>
      <c r="U12" s="244">
        <v>0.71183033225000003</v>
      </c>
      <c r="V12" s="244">
        <v>0.74526899417000003</v>
      </c>
      <c r="W12" s="244">
        <v>0.74646830601000003</v>
      </c>
      <c r="X12" s="244">
        <v>0.73094765113000004</v>
      </c>
      <c r="Y12" s="244">
        <v>0.73101285309999997</v>
      </c>
      <c r="Z12" s="244">
        <v>0.72771305278999998</v>
      </c>
      <c r="AA12" s="244">
        <v>0.69616054705999997</v>
      </c>
      <c r="AB12" s="244">
        <v>0.72119799214000002</v>
      </c>
      <c r="AC12" s="244">
        <v>0.71544326784000001</v>
      </c>
      <c r="AD12" s="244">
        <v>0.61496925461999996</v>
      </c>
      <c r="AE12" s="244">
        <v>0.60952850993999996</v>
      </c>
      <c r="AF12" s="244">
        <v>0.63076933359999998</v>
      </c>
      <c r="AG12" s="244">
        <v>0.66133737539000004</v>
      </c>
      <c r="AH12" s="244">
        <v>0.65106809907999996</v>
      </c>
      <c r="AI12" s="244">
        <v>0.65607379978000002</v>
      </c>
      <c r="AJ12" s="244">
        <v>0.63381265392999997</v>
      </c>
      <c r="AK12" s="244">
        <v>0.64302426273000002</v>
      </c>
      <c r="AL12" s="244">
        <v>0.64164195208999997</v>
      </c>
      <c r="AM12" s="244">
        <v>0.65270601274999995</v>
      </c>
      <c r="AN12" s="244">
        <v>0.63281379954999994</v>
      </c>
      <c r="AO12" s="244">
        <v>0.66415268813999995</v>
      </c>
      <c r="AP12" s="244">
        <v>0.65852065570999996</v>
      </c>
      <c r="AQ12" s="244">
        <v>0.70844095099000004</v>
      </c>
      <c r="AR12" s="244">
        <v>0.70483092617999998</v>
      </c>
      <c r="AS12" s="244">
        <v>0.72944692466000005</v>
      </c>
      <c r="AT12" s="244">
        <v>0.71845783694999998</v>
      </c>
      <c r="AU12" s="244">
        <v>0.73352474497999998</v>
      </c>
      <c r="AV12" s="244">
        <v>0.73415376302000002</v>
      </c>
      <c r="AW12" s="244">
        <v>0.73923899999999998</v>
      </c>
      <c r="AX12" s="244">
        <v>0.74581200000000003</v>
      </c>
      <c r="AY12" s="244">
        <v>0.76543621320999999</v>
      </c>
      <c r="AZ12" s="244">
        <v>0.76219490831000003</v>
      </c>
      <c r="BA12" s="244">
        <v>0.73215147086999999</v>
      </c>
      <c r="BB12" s="368">
        <v>0.72716556963000001</v>
      </c>
      <c r="BC12" s="368">
        <v>0.74868996575000002</v>
      </c>
      <c r="BD12" s="368">
        <v>0.74804969673999999</v>
      </c>
      <c r="BE12" s="368">
        <v>0.77332780221999997</v>
      </c>
      <c r="BF12" s="368">
        <v>0.76263430792999998</v>
      </c>
      <c r="BG12" s="368">
        <v>0.77916173638999997</v>
      </c>
      <c r="BH12" s="368">
        <v>0.78066471942000004</v>
      </c>
      <c r="BI12" s="368">
        <v>0.78730656551</v>
      </c>
      <c r="BJ12" s="368">
        <v>0.79415958704</v>
      </c>
      <c r="BK12" s="368">
        <v>0.80913857293000002</v>
      </c>
      <c r="BL12" s="368">
        <v>0.80592581388999995</v>
      </c>
      <c r="BM12" s="368">
        <v>0.77444379720000001</v>
      </c>
      <c r="BN12" s="368">
        <v>0.76987562851000002</v>
      </c>
      <c r="BO12" s="368">
        <v>0.79132663742999998</v>
      </c>
      <c r="BP12" s="368">
        <v>0.79030262343000002</v>
      </c>
      <c r="BQ12" s="368">
        <v>0.81634536060999996</v>
      </c>
      <c r="BR12" s="368">
        <v>0.80523585837</v>
      </c>
      <c r="BS12" s="368">
        <v>0.82310218606999996</v>
      </c>
      <c r="BT12" s="368">
        <v>0.82537967654</v>
      </c>
      <c r="BU12" s="368">
        <v>0.83317533485999995</v>
      </c>
      <c r="BV12" s="368">
        <v>0.84041283293000002</v>
      </c>
    </row>
    <row r="13" spans="1:74" ht="11.15" customHeight="1" x14ac:dyDescent="0.25">
      <c r="A13" s="159" t="s">
        <v>249</v>
      </c>
      <c r="B13" s="170" t="s">
        <v>340</v>
      </c>
      <c r="C13" s="244">
        <v>2.9176066964</v>
      </c>
      <c r="D13" s="244">
        <v>2.9209192610999999</v>
      </c>
      <c r="E13" s="244">
        <v>2.9617736174</v>
      </c>
      <c r="F13" s="244">
        <v>3.4350647402000001</v>
      </c>
      <c r="G13" s="244">
        <v>3.6314207216000001</v>
      </c>
      <c r="H13" s="244">
        <v>3.8178919224999999</v>
      </c>
      <c r="I13" s="244">
        <v>3.8800939343</v>
      </c>
      <c r="J13" s="244">
        <v>3.6995488753000001</v>
      </c>
      <c r="K13" s="244">
        <v>3.6160968408</v>
      </c>
      <c r="L13" s="244">
        <v>3.5440109944999998</v>
      </c>
      <c r="M13" s="244">
        <v>3.3025902954999999</v>
      </c>
      <c r="N13" s="244">
        <v>3.1943774217000001</v>
      </c>
      <c r="O13" s="244">
        <v>2.9518427640999998</v>
      </c>
      <c r="P13" s="244">
        <v>2.7850690002</v>
      </c>
      <c r="Q13" s="244">
        <v>2.9254258537000002</v>
      </c>
      <c r="R13" s="244">
        <v>3.3303906525999998</v>
      </c>
      <c r="S13" s="244">
        <v>3.8052267544</v>
      </c>
      <c r="T13" s="244">
        <v>3.7734121924999999</v>
      </c>
      <c r="U13" s="244">
        <v>4.0469938307</v>
      </c>
      <c r="V13" s="244">
        <v>4.3491678758000001</v>
      </c>
      <c r="W13" s="244">
        <v>4.2419706335000003</v>
      </c>
      <c r="X13" s="244">
        <v>4.2173200173999996</v>
      </c>
      <c r="Y13" s="244">
        <v>3.8924632947000002</v>
      </c>
      <c r="Z13" s="244">
        <v>3.5290343374000002</v>
      </c>
      <c r="AA13" s="244">
        <v>3.5299053508</v>
      </c>
      <c r="AB13" s="244">
        <v>3.3208141380999998</v>
      </c>
      <c r="AC13" s="244">
        <v>3.3969458593000001</v>
      </c>
      <c r="AD13" s="244">
        <v>3.7573997567999999</v>
      </c>
      <c r="AE13" s="244">
        <v>3.7712778158</v>
      </c>
      <c r="AF13" s="244">
        <v>4.1060969084999996</v>
      </c>
      <c r="AG13" s="244">
        <v>4.3100096747999999</v>
      </c>
      <c r="AH13" s="244">
        <v>4.3175134829999999</v>
      </c>
      <c r="AI13" s="244">
        <v>4.1930494792999999</v>
      </c>
      <c r="AJ13" s="244">
        <v>3.9399494750000001</v>
      </c>
      <c r="AK13" s="244">
        <v>3.4534111907999998</v>
      </c>
      <c r="AL13" s="244">
        <v>3.1202614895999998</v>
      </c>
      <c r="AM13" s="244">
        <v>3.2265276546999999</v>
      </c>
      <c r="AN13" s="244">
        <v>3.1791545174000002</v>
      </c>
      <c r="AO13" s="244">
        <v>3.2591999766000002</v>
      </c>
      <c r="AP13" s="244">
        <v>3.6987323871000002</v>
      </c>
      <c r="AQ13" s="244">
        <v>3.9924561512999999</v>
      </c>
      <c r="AR13" s="244">
        <v>3.9880694888999999</v>
      </c>
      <c r="AS13" s="244">
        <v>4.2512297181000003</v>
      </c>
      <c r="AT13" s="244">
        <v>4.2002126576999999</v>
      </c>
      <c r="AU13" s="244">
        <v>4.1906086016000001</v>
      </c>
      <c r="AV13" s="244">
        <v>3.5967884076000001</v>
      </c>
      <c r="AW13" s="244">
        <v>3.4309599999999998</v>
      </c>
      <c r="AX13" s="244">
        <v>3.2246790000000001</v>
      </c>
      <c r="AY13" s="244">
        <v>3.3993834932999998</v>
      </c>
      <c r="AZ13" s="244">
        <v>3.2831581650000001</v>
      </c>
      <c r="BA13" s="244">
        <v>3.4732264689000001</v>
      </c>
      <c r="BB13" s="368">
        <v>3.8118680306999999</v>
      </c>
      <c r="BC13" s="368">
        <v>4.2223844930999999</v>
      </c>
      <c r="BD13" s="368">
        <v>4.2784912077000001</v>
      </c>
      <c r="BE13" s="368">
        <v>4.4147539262000004</v>
      </c>
      <c r="BF13" s="368">
        <v>4.4931021374000002</v>
      </c>
      <c r="BG13" s="368">
        <v>4.5087116060000003</v>
      </c>
      <c r="BH13" s="368">
        <v>4.1126412952000004</v>
      </c>
      <c r="BI13" s="368">
        <v>3.8716584404000001</v>
      </c>
      <c r="BJ13" s="368">
        <v>3.6833216846000001</v>
      </c>
      <c r="BK13" s="368">
        <v>3.4650551640999998</v>
      </c>
      <c r="BL13" s="368">
        <v>3.4877878954999999</v>
      </c>
      <c r="BM13" s="368">
        <v>3.5385425563999999</v>
      </c>
      <c r="BN13" s="368">
        <v>3.9782989381</v>
      </c>
      <c r="BO13" s="368">
        <v>4.4307944249000002</v>
      </c>
      <c r="BP13" s="368">
        <v>4.4414737617000002</v>
      </c>
      <c r="BQ13" s="368">
        <v>4.5085582714000001</v>
      </c>
      <c r="BR13" s="368">
        <v>4.5632772543</v>
      </c>
      <c r="BS13" s="368">
        <v>4.6523350856999999</v>
      </c>
      <c r="BT13" s="368">
        <v>4.3179990397000001</v>
      </c>
      <c r="BU13" s="368">
        <v>3.9964105252</v>
      </c>
      <c r="BV13" s="368">
        <v>3.7782101843000002</v>
      </c>
    </row>
    <row r="14" spans="1:74" ht="11.15" customHeight="1" x14ac:dyDescent="0.25">
      <c r="A14" s="159" t="s">
        <v>250</v>
      </c>
      <c r="B14" s="170" t="s">
        <v>341</v>
      </c>
      <c r="C14" s="244">
        <v>0.88747290000000001</v>
      </c>
      <c r="D14" s="244">
        <v>0.85052289999999997</v>
      </c>
      <c r="E14" s="244">
        <v>0.88347290000000001</v>
      </c>
      <c r="F14" s="244">
        <v>0.89247290000000001</v>
      </c>
      <c r="G14" s="244">
        <v>0.89347290000000001</v>
      </c>
      <c r="H14" s="244">
        <v>0.89147290000000001</v>
      </c>
      <c r="I14" s="244">
        <v>0.88787389999999999</v>
      </c>
      <c r="J14" s="244">
        <v>0.89347290000000001</v>
      </c>
      <c r="K14" s="244">
        <v>0.89547290000000002</v>
      </c>
      <c r="L14" s="244">
        <v>0.90632690000000005</v>
      </c>
      <c r="M14" s="244">
        <v>0.91071190000000002</v>
      </c>
      <c r="N14" s="244">
        <v>0.91682490000000005</v>
      </c>
      <c r="O14" s="244">
        <v>0.92655184999999995</v>
      </c>
      <c r="P14" s="244">
        <v>0.92026843999999997</v>
      </c>
      <c r="Q14" s="244">
        <v>0.91245514000000005</v>
      </c>
      <c r="R14" s="244">
        <v>0.91859042999999996</v>
      </c>
      <c r="S14" s="244">
        <v>0.92209757999999997</v>
      </c>
      <c r="T14" s="244">
        <v>0.919767</v>
      </c>
      <c r="U14" s="244">
        <v>0.89632887999999999</v>
      </c>
      <c r="V14" s="244">
        <v>0.91044258</v>
      </c>
      <c r="W14" s="244">
        <v>0.90707641999999999</v>
      </c>
      <c r="X14" s="244">
        <v>0.91026401999999995</v>
      </c>
      <c r="Y14" s="244">
        <v>0.90779626999999996</v>
      </c>
      <c r="Z14" s="244">
        <v>0.90980099999999997</v>
      </c>
      <c r="AA14" s="244">
        <v>0.91103639999999997</v>
      </c>
      <c r="AB14" s="244">
        <v>0.90555339999999995</v>
      </c>
      <c r="AC14" s="244">
        <v>0.88427739999999999</v>
      </c>
      <c r="AD14" s="244">
        <v>0.82332839999999996</v>
      </c>
      <c r="AE14" s="244">
        <v>0.75944040000000002</v>
      </c>
      <c r="AF14" s="244">
        <v>0.7570694</v>
      </c>
      <c r="AG14" s="244">
        <v>0.76215140000000003</v>
      </c>
      <c r="AH14" s="244">
        <v>0.76925540000000003</v>
      </c>
      <c r="AI14" s="244">
        <v>0.7764084</v>
      </c>
      <c r="AJ14" s="244">
        <v>0.77853939999999999</v>
      </c>
      <c r="AK14" s="244">
        <v>0.78810539999999996</v>
      </c>
      <c r="AL14" s="244">
        <v>0.78718239999999995</v>
      </c>
      <c r="AM14" s="244">
        <v>0.77338839999999998</v>
      </c>
      <c r="AN14" s="244">
        <v>0.77375439999999995</v>
      </c>
      <c r="AO14" s="244">
        <v>0.77341340000000003</v>
      </c>
      <c r="AP14" s="244">
        <v>0.77347339999999998</v>
      </c>
      <c r="AQ14" s="244">
        <v>0.73146639999999996</v>
      </c>
      <c r="AR14" s="244">
        <v>0.72213939999999999</v>
      </c>
      <c r="AS14" s="244">
        <v>0.75898540000000003</v>
      </c>
      <c r="AT14" s="244">
        <v>0.77562778306000002</v>
      </c>
      <c r="AU14" s="244">
        <v>0.77217278306000003</v>
      </c>
      <c r="AV14" s="244">
        <v>0.76794778306</v>
      </c>
      <c r="AW14" s="244">
        <v>0.77539999999999998</v>
      </c>
      <c r="AX14" s="244">
        <v>0.772953</v>
      </c>
      <c r="AY14" s="244">
        <v>0.76774969820000005</v>
      </c>
      <c r="AZ14" s="244">
        <v>0.76009107795999997</v>
      </c>
      <c r="BA14" s="244">
        <v>0.75591510097000003</v>
      </c>
      <c r="BB14" s="368">
        <v>0.75191453986000001</v>
      </c>
      <c r="BC14" s="368">
        <v>0.74796493884000004</v>
      </c>
      <c r="BD14" s="368">
        <v>0.74407533249000002</v>
      </c>
      <c r="BE14" s="368">
        <v>0.74006426929000002</v>
      </c>
      <c r="BF14" s="368">
        <v>0.73605206691000002</v>
      </c>
      <c r="BG14" s="368">
        <v>0.73308849758000005</v>
      </c>
      <c r="BH14" s="368">
        <v>0.73002226427000005</v>
      </c>
      <c r="BI14" s="368">
        <v>0.72711667065999996</v>
      </c>
      <c r="BJ14" s="368">
        <v>0.72419875877999995</v>
      </c>
      <c r="BK14" s="368">
        <v>0.68654980221999995</v>
      </c>
      <c r="BL14" s="368">
        <v>0.67975961078000002</v>
      </c>
      <c r="BM14" s="368">
        <v>0.67609181272999996</v>
      </c>
      <c r="BN14" s="368">
        <v>0.67249604862000001</v>
      </c>
      <c r="BO14" s="368">
        <v>0.66894387630999996</v>
      </c>
      <c r="BP14" s="368">
        <v>0.66549511963999997</v>
      </c>
      <c r="BQ14" s="368">
        <v>0.66188634364999999</v>
      </c>
      <c r="BR14" s="368">
        <v>0.65830930531999998</v>
      </c>
      <c r="BS14" s="368">
        <v>0.65566518112000005</v>
      </c>
      <c r="BT14" s="368">
        <v>0.65288724632999995</v>
      </c>
      <c r="BU14" s="368">
        <v>0.65029846260000002</v>
      </c>
      <c r="BV14" s="368">
        <v>0.64773526396000003</v>
      </c>
    </row>
    <row r="15" spans="1:74" ht="11.15" customHeight="1" x14ac:dyDescent="0.25">
      <c r="A15" s="159" t="s">
        <v>1331</v>
      </c>
      <c r="B15" s="170" t="s">
        <v>1332</v>
      </c>
      <c r="C15" s="244">
        <v>0.51681545712999999</v>
      </c>
      <c r="D15" s="244">
        <v>0.51656532263999999</v>
      </c>
      <c r="E15" s="244">
        <v>0.51513026623000002</v>
      </c>
      <c r="F15" s="244">
        <v>0.52047464799999998</v>
      </c>
      <c r="G15" s="244">
        <v>0.51951274139000003</v>
      </c>
      <c r="H15" s="244">
        <v>0.52097245400000003</v>
      </c>
      <c r="I15" s="244">
        <v>0.52721705022999998</v>
      </c>
      <c r="J15" s="244">
        <v>0.53387600000000002</v>
      </c>
      <c r="K15" s="244">
        <v>0.52237598500000004</v>
      </c>
      <c r="L15" s="244">
        <v>0.51736694387000004</v>
      </c>
      <c r="M15" s="244">
        <v>0.51884882902999996</v>
      </c>
      <c r="N15" s="244">
        <v>0.52332914306</v>
      </c>
      <c r="O15" s="244">
        <v>0.52672786368000002</v>
      </c>
      <c r="P15" s="244">
        <v>0.53620484543000002</v>
      </c>
      <c r="Q15" s="244">
        <v>0.53299155225999995</v>
      </c>
      <c r="R15" s="244">
        <v>0.53179745499999997</v>
      </c>
      <c r="S15" s="244">
        <v>0.5347082071</v>
      </c>
      <c r="T15" s="244">
        <v>0.53373493162999996</v>
      </c>
      <c r="U15" s="244">
        <v>0.54419621610000002</v>
      </c>
      <c r="V15" s="244">
        <v>0.55308144299999995</v>
      </c>
      <c r="W15" s="244">
        <v>0.54975260420000005</v>
      </c>
      <c r="X15" s="244">
        <v>0.47014215761</v>
      </c>
      <c r="Y15" s="244">
        <v>0.54920385299999996</v>
      </c>
      <c r="Z15" s="244">
        <v>0.54484500000000002</v>
      </c>
      <c r="AA15" s="244">
        <v>0.53763299161</v>
      </c>
      <c r="AB15" s="244">
        <v>0.53954014655000004</v>
      </c>
      <c r="AC15" s="244">
        <v>0.54361852128999999</v>
      </c>
      <c r="AD15" s="244">
        <v>0.212871749</v>
      </c>
      <c r="AE15" s="244">
        <v>0.33813522000000001</v>
      </c>
      <c r="AF15" s="244">
        <v>0.51747807866999995</v>
      </c>
      <c r="AG15" s="244">
        <v>0.52437729323000004</v>
      </c>
      <c r="AH15" s="244">
        <v>0.51843510355</v>
      </c>
      <c r="AI15" s="244">
        <v>0.51455256299999996</v>
      </c>
      <c r="AJ15" s="244">
        <v>0.51125273387000003</v>
      </c>
      <c r="AK15" s="244">
        <v>0.51361987232999995</v>
      </c>
      <c r="AL15" s="244">
        <v>0.51473127871000002</v>
      </c>
      <c r="AM15" s="244">
        <v>0.51130897839</v>
      </c>
      <c r="AN15" s="244">
        <v>0.50465228786000005</v>
      </c>
      <c r="AO15" s="244">
        <v>0.50520480225999997</v>
      </c>
      <c r="AP15" s="244">
        <v>0.50197464933000002</v>
      </c>
      <c r="AQ15" s="244">
        <v>0.50109030161000001</v>
      </c>
      <c r="AR15" s="244">
        <v>0.49654764699999998</v>
      </c>
      <c r="AS15" s="244">
        <v>0.49559284097</v>
      </c>
      <c r="AT15" s="244">
        <v>0.48768389908999998</v>
      </c>
      <c r="AU15" s="244">
        <v>0.48785539365000002</v>
      </c>
      <c r="AV15" s="244">
        <v>0.48403191627999997</v>
      </c>
      <c r="AW15" s="244">
        <v>0.48772203533000003</v>
      </c>
      <c r="AX15" s="244">
        <v>0.24914557032000001</v>
      </c>
      <c r="AY15" s="244">
        <v>0.45874877072999998</v>
      </c>
      <c r="AZ15" s="244">
        <v>0.50269241889000005</v>
      </c>
      <c r="BA15" s="244">
        <v>0.5127447826</v>
      </c>
      <c r="BB15" s="368">
        <v>0.52274494956999995</v>
      </c>
      <c r="BC15" s="368">
        <v>0.53772995285000003</v>
      </c>
      <c r="BD15" s="368">
        <v>0.52269710411000003</v>
      </c>
      <c r="BE15" s="368">
        <v>0.52270039607999996</v>
      </c>
      <c r="BF15" s="368">
        <v>0.52770402701999997</v>
      </c>
      <c r="BG15" s="368">
        <v>0.53269318670999999</v>
      </c>
      <c r="BH15" s="368">
        <v>0.53771289508999998</v>
      </c>
      <c r="BI15" s="368">
        <v>0.52268480353000002</v>
      </c>
      <c r="BJ15" s="368">
        <v>0.52766037739000005</v>
      </c>
      <c r="BK15" s="368">
        <v>0.53399420298</v>
      </c>
      <c r="BL15" s="368">
        <v>0.54031191906999998</v>
      </c>
      <c r="BM15" s="368">
        <v>0.54679610265</v>
      </c>
      <c r="BN15" s="368">
        <v>0.55333627711</v>
      </c>
      <c r="BO15" s="368">
        <v>0.55994183478000004</v>
      </c>
      <c r="BP15" s="368">
        <v>0.56659591473000004</v>
      </c>
      <c r="BQ15" s="368">
        <v>0.57337785621000004</v>
      </c>
      <c r="BR15" s="368">
        <v>0.58023156297</v>
      </c>
      <c r="BS15" s="368">
        <v>0.58715468384000002</v>
      </c>
      <c r="BT15" s="368">
        <v>0.59420079123000002</v>
      </c>
      <c r="BU15" s="368">
        <v>0.60127478272000001</v>
      </c>
      <c r="BV15" s="368">
        <v>0.60842633899999998</v>
      </c>
    </row>
    <row r="16" spans="1:74" ht="11.15" customHeight="1" x14ac:dyDescent="0.25">
      <c r="A16" s="159" t="s">
        <v>251</v>
      </c>
      <c r="B16" s="170" t="s">
        <v>342</v>
      </c>
      <c r="C16" s="244">
        <v>0.41724134013000003</v>
      </c>
      <c r="D16" s="244">
        <v>0.3800093879</v>
      </c>
      <c r="E16" s="244">
        <v>0.41984159636000001</v>
      </c>
      <c r="F16" s="244">
        <v>0.41923534119</v>
      </c>
      <c r="G16" s="244">
        <v>0.42058111209999999</v>
      </c>
      <c r="H16" s="244">
        <v>0.41233622203999998</v>
      </c>
      <c r="I16" s="244">
        <v>0.39713059829000003</v>
      </c>
      <c r="J16" s="244">
        <v>0.37677756088999997</v>
      </c>
      <c r="K16" s="244">
        <v>0.40603860463000002</v>
      </c>
      <c r="L16" s="244">
        <v>0.39751599740999999</v>
      </c>
      <c r="M16" s="244">
        <v>0.39402523322999999</v>
      </c>
      <c r="N16" s="244">
        <v>0.38934242898999999</v>
      </c>
      <c r="O16" s="244">
        <v>0.38574709717</v>
      </c>
      <c r="P16" s="244">
        <v>0.40896222692</v>
      </c>
      <c r="Q16" s="244">
        <v>0.39427603387999999</v>
      </c>
      <c r="R16" s="244">
        <v>0.38129290393999998</v>
      </c>
      <c r="S16" s="244">
        <v>0.39339978441000001</v>
      </c>
      <c r="T16" s="244">
        <v>0.39484645225999998</v>
      </c>
      <c r="U16" s="244">
        <v>0.39587816137999998</v>
      </c>
      <c r="V16" s="244">
        <v>0.39646793408999997</v>
      </c>
      <c r="W16" s="244">
        <v>0.40480201330999999</v>
      </c>
      <c r="X16" s="244">
        <v>0.39720353990000001</v>
      </c>
      <c r="Y16" s="244">
        <v>0.41051925364000003</v>
      </c>
      <c r="Z16" s="244">
        <v>0.41123514849999998</v>
      </c>
      <c r="AA16" s="244">
        <v>0.45983787023</v>
      </c>
      <c r="AB16" s="244">
        <v>0.47025797898999999</v>
      </c>
      <c r="AC16" s="244">
        <v>0.44624698506999999</v>
      </c>
      <c r="AD16" s="244">
        <v>0.43344020296000002</v>
      </c>
      <c r="AE16" s="244">
        <v>0.42438874409999999</v>
      </c>
      <c r="AF16" s="244">
        <v>0.41303114695999998</v>
      </c>
      <c r="AG16" s="244">
        <v>0.42503751346000002</v>
      </c>
      <c r="AH16" s="244">
        <v>0.43431339733000002</v>
      </c>
      <c r="AI16" s="244">
        <v>0.42030430990000001</v>
      </c>
      <c r="AJ16" s="244">
        <v>0.45515256518000002</v>
      </c>
      <c r="AK16" s="244">
        <v>0.46885351278999998</v>
      </c>
      <c r="AL16" s="244">
        <v>0.47321128769999998</v>
      </c>
      <c r="AM16" s="244">
        <v>0.49542483008999999</v>
      </c>
      <c r="AN16" s="244">
        <v>0.48873377409000002</v>
      </c>
      <c r="AO16" s="244">
        <v>0.47514908981999998</v>
      </c>
      <c r="AP16" s="244">
        <v>0.43711680774</v>
      </c>
      <c r="AQ16" s="244">
        <v>0.46847767874000001</v>
      </c>
      <c r="AR16" s="244">
        <v>0.48051983877999999</v>
      </c>
      <c r="AS16" s="244">
        <v>0.48493056133000001</v>
      </c>
      <c r="AT16" s="244">
        <v>0.48824395786000002</v>
      </c>
      <c r="AU16" s="244">
        <v>0.50160855805000004</v>
      </c>
      <c r="AV16" s="244">
        <v>0.49254196681000001</v>
      </c>
      <c r="AW16" s="244">
        <v>0.3999626</v>
      </c>
      <c r="AX16" s="244">
        <v>0.48800759999999999</v>
      </c>
      <c r="AY16" s="244">
        <v>0.47578692596</v>
      </c>
      <c r="AZ16" s="244">
        <v>0.48321538834</v>
      </c>
      <c r="BA16" s="244">
        <v>0.47507056060000002</v>
      </c>
      <c r="BB16" s="368">
        <v>0.54586333643999996</v>
      </c>
      <c r="BC16" s="368">
        <v>0.58365702943999997</v>
      </c>
      <c r="BD16" s="368">
        <v>0.58959000327</v>
      </c>
      <c r="BE16" s="368">
        <v>0.60913220277000002</v>
      </c>
      <c r="BF16" s="368">
        <v>0.63261875057000005</v>
      </c>
      <c r="BG16" s="368">
        <v>0.66803007685000004</v>
      </c>
      <c r="BH16" s="368">
        <v>0.67509668140000001</v>
      </c>
      <c r="BI16" s="368">
        <v>0.68181780891999999</v>
      </c>
      <c r="BJ16" s="368">
        <v>0.70390059787000003</v>
      </c>
      <c r="BK16" s="368">
        <v>0.74054316598000003</v>
      </c>
      <c r="BL16" s="368">
        <v>0.74443251948</v>
      </c>
      <c r="BM16" s="368">
        <v>0.71145119490999997</v>
      </c>
      <c r="BN16" s="368">
        <v>0.72872863024000001</v>
      </c>
      <c r="BO16" s="368">
        <v>0.74404269284000002</v>
      </c>
      <c r="BP16" s="368">
        <v>0.72607416118000001</v>
      </c>
      <c r="BQ16" s="368">
        <v>0.72394331000000001</v>
      </c>
      <c r="BR16" s="368">
        <v>0.72496521070999997</v>
      </c>
      <c r="BS16" s="368">
        <v>0.73956608062999996</v>
      </c>
      <c r="BT16" s="368">
        <v>0.73697305754999998</v>
      </c>
      <c r="BU16" s="368">
        <v>0.72946605611000004</v>
      </c>
      <c r="BV16" s="368">
        <v>0.73198838539</v>
      </c>
    </row>
    <row r="17" spans="1:74" ht="11.15"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443"/>
      <c r="BC17" s="443"/>
      <c r="BD17" s="443"/>
      <c r="BE17" s="443"/>
      <c r="BF17" s="443"/>
      <c r="BG17" s="443"/>
      <c r="BH17" s="443"/>
      <c r="BI17" s="443"/>
      <c r="BJ17" s="369"/>
      <c r="BK17" s="369"/>
      <c r="BL17" s="369"/>
      <c r="BM17" s="369"/>
      <c r="BN17" s="369"/>
      <c r="BO17" s="369"/>
      <c r="BP17" s="369"/>
      <c r="BQ17" s="369"/>
      <c r="BR17" s="369"/>
      <c r="BS17" s="369"/>
      <c r="BT17" s="369"/>
      <c r="BU17" s="369"/>
      <c r="BV17" s="369"/>
    </row>
    <row r="18" spans="1:74" ht="11.15" customHeight="1" x14ac:dyDescent="0.25">
      <c r="A18" s="159" t="s">
        <v>344</v>
      </c>
      <c r="B18" s="169" t="s">
        <v>379</v>
      </c>
      <c r="C18" s="244">
        <v>4.3385518317000002</v>
      </c>
      <c r="D18" s="244">
        <v>4.2338399302000003</v>
      </c>
      <c r="E18" s="244">
        <v>4.1344438243999999</v>
      </c>
      <c r="F18" s="244">
        <v>4.2388256146999996</v>
      </c>
      <c r="G18" s="244">
        <v>3.9401136915000001</v>
      </c>
      <c r="H18" s="244">
        <v>4.0613009433</v>
      </c>
      <c r="I18" s="244">
        <v>4.2014239127000002</v>
      </c>
      <c r="J18" s="244">
        <v>3.9982360636999998</v>
      </c>
      <c r="K18" s="244">
        <v>3.7645014042999998</v>
      </c>
      <c r="L18" s="244">
        <v>4.1825965469000002</v>
      </c>
      <c r="M18" s="244">
        <v>4.2107956237000002</v>
      </c>
      <c r="N18" s="244">
        <v>4.2209377792999998</v>
      </c>
      <c r="O18" s="244">
        <v>4.1356670599000003</v>
      </c>
      <c r="P18" s="244">
        <v>4.1429676688999999</v>
      </c>
      <c r="Q18" s="244">
        <v>4.1198237889999998</v>
      </c>
      <c r="R18" s="244">
        <v>4.0373739143999998</v>
      </c>
      <c r="S18" s="244">
        <v>3.8923164261999998</v>
      </c>
      <c r="T18" s="244">
        <v>3.6251340809000001</v>
      </c>
      <c r="U18" s="244">
        <v>3.9505125867999999</v>
      </c>
      <c r="V18" s="244">
        <v>3.7682278188999998</v>
      </c>
      <c r="W18" s="244">
        <v>3.8346204167</v>
      </c>
      <c r="X18" s="244">
        <v>3.9975559018000002</v>
      </c>
      <c r="Y18" s="244">
        <v>4.2726680748000003</v>
      </c>
      <c r="Z18" s="244">
        <v>4.3306201120000001</v>
      </c>
      <c r="AA18" s="244">
        <v>4.3266673090000003</v>
      </c>
      <c r="AB18" s="244">
        <v>4.4503399728000002</v>
      </c>
      <c r="AC18" s="244">
        <v>4.2770928560000003</v>
      </c>
      <c r="AD18" s="244">
        <v>4.4070203757000002</v>
      </c>
      <c r="AE18" s="244">
        <v>4.2501800950000002</v>
      </c>
      <c r="AF18" s="244">
        <v>4.1138377216000004</v>
      </c>
      <c r="AG18" s="244">
        <v>4.2815053087999999</v>
      </c>
      <c r="AH18" s="244">
        <v>4.0788499078999996</v>
      </c>
      <c r="AI18" s="244">
        <v>3.8349329712000002</v>
      </c>
      <c r="AJ18" s="244">
        <v>4.0553692563999997</v>
      </c>
      <c r="AK18" s="244">
        <v>4.1626230992000002</v>
      </c>
      <c r="AL18" s="244">
        <v>4.3881120562999998</v>
      </c>
      <c r="AM18" s="244">
        <v>4.3475632478000001</v>
      </c>
      <c r="AN18" s="244">
        <v>4.2667943404999997</v>
      </c>
      <c r="AO18" s="244">
        <v>4.3447214743</v>
      </c>
      <c r="AP18" s="244">
        <v>3.9811922372000002</v>
      </c>
      <c r="AQ18" s="244">
        <v>3.8159418687</v>
      </c>
      <c r="AR18" s="244">
        <v>3.7016099323999998</v>
      </c>
      <c r="AS18" s="244">
        <v>4.0783043225000002</v>
      </c>
      <c r="AT18" s="244">
        <v>4.1799493602000002</v>
      </c>
      <c r="AU18" s="244">
        <v>4.1209636940000003</v>
      </c>
      <c r="AV18" s="244">
        <v>4.1622359804000002</v>
      </c>
      <c r="AW18" s="244">
        <v>4.0339358000000001</v>
      </c>
      <c r="AX18" s="244">
        <v>4.2139217999999996</v>
      </c>
      <c r="AY18" s="244">
        <v>4.0738267910000001</v>
      </c>
      <c r="AZ18" s="244">
        <v>4.0903699669</v>
      </c>
      <c r="BA18" s="244">
        <v>4.0900484979999998</v>
      </c>
      <c r="BB18" s="368">
        <v>4.1318407567</v>
      </c>
      <c r="BC18" s="368">
        <v>4.1081385698000004</v>
      </c>
      <c r="BD18" s="368">
        <v>4.1141030090999999</v>
      </c>
      <c r="BE18" s="368">
        <v>4.0812978712000003</v>
      </c>
      <c r="BF18" s="368">
        <v>4.0411755733000003</v>
      </c>
      <c r="BG18" s="368">
        <v>3.9274947753</v>
      </c>
      <c r="BH18" s="368">
        <v>4.2332677922000004</v>
      </c>
      <c r="BI18" s="368">
        <v>4.2908887180999997</v>
      </c>
      <c r="BJ18" s="368">
        <v>4.3495207752000002</v>
      </c>
      <c r="BK18" s="368">
        <v>4.3752793856999999</v>
      </c>
      <c r="BL18" s="368">
        <v>4.4232760755999996</v>
      </c>
      <c r="BM18" s="368">
        <v>4.4575859671</v>
      </c>
      <c r="BN18" s="368">
        <v>4.4893293760999997</v>
      </c>
      <c r="BO18" s="368">
        <v>4.4204707487999997</v>
      </c>
      <c r="BP18" s="368">
        <v>4.4383464812</v>
      </c>
      <c r="BQ18" s="368">
        <v>4.4665935702999997</v>
      </c>
      <c r="BR18" s="368">
        <v>4.3620377369999996</v>
      </c>
      <c r="BS18" s="368">
        <v>4.2392140286000002</v>
      </c>
      <c r="BT18" s="368">
        <v>4.5373253911999996</v>
      </c>
      <c r="BU18" s="368">
        <v>4.5406985588</v>
      </c>
      <c r="BV18" s="368">
        <v>4.5422745705000001</v>
      </c>
    </row>
    <row r="19" spans="1:74" ht="11.15" customHeight="1" x14ac:dyDescent="0.25">
      <c r="A19" s="159" t="s">
        <v>252</v>
      </c>
      <c r="B19" s="170" t="s">
        <v>343</v>
      </c>
      <c r="C19" s="244">
        <v>2.0311920902999998</v>
      </c>
      <c r="D19" s="244">
        <v>1.9549729429</v>
      </c>
      <c r="E19" s="244">
        <v>1.9086385419</v>
      </c>
      <c r="F19" s="244">
        <v>1.8753894667</v>
      </c>
      <c r="G19" s="244">
        <v>1.6637343484</v>
      </c>
      <c r="H19" s="244">
        <v>1.8537938</v>
      </c>
      <c r="I19" s="244">
        <v>1.9195953160999999</v>
      </c>
      <c r="J19" s="244">
        <v>1.8769856386999999</v>
      </c>
      <c r="K19" s="244">
        <v>1.6162414667</v>
      </c>
      <c r="L19" s="244">
        <v>1.863796929</v>
      </c>
      <c r="M19" s="244">
        <v>1.8818891333000001</v>
      </c>
      <c r="N19" s="244">
        <v>1.8587243484</v>
      </c>
      <c r="O19" s="244">
        <v>1.8260446322999999</v>
      </c>
      <c r="P19" s="244">
        <v>1.7523545286</v>
      </c>
      <c r="Q19" s="244">
        <v>1.7617243096999999</v>
      </c>
      <c r="R19" s="244">
        <v>1.7252626</v>
      </c>
      <c r="S19" s="244">
        <v>1.5947349548</v>
      </c>
      <c r="T19" s="244">
        <v>1.4044726000000001</v>
      </c>
      <c r="U19" s="244">
        <v>1.7213465676999999</v>
      </c>
      <c r="V19" s="244">
        <v>1.6687946323</v>
      </c>
      <c r="W19" s="244">
        <v>1.5812215999999999</v>
      </c>
      <c r="X19" s="244">
        <v>1.7962178580999999</v>
      </c>
      <c r="Y19" s="244">
        <v>1.9934262667</v>
      </c>
      <c r="Z19" s="244">
        <v>2.0798765677</v>
      </c>
      <c r="AA19" s="244">
        <v>1.9832422354999999</v>
      </c>
      <c r="AB19" s="244">
        <v>2.1074609896999998</v>
      </c>
      <c r="AC19" s="244">
        <v>2.0633890096999998</v>
      </c>
      <c r="AD19" s="244">
        <v>2.0980042999999999</v>
      </c>
      <c r="AE19" s="244">
        <v>2.0422870741999999</v>
      </c>
      <c r="AF19" s="244">
        <v>1.8631776333000001</v>
      </c>
      <c r="AG19" s="244">
        <v>2.0670412677000001</v>
      </c>
      <c r="AH19" s="244">
        <v>2.0274751386999998</v>
      </c>
      <c r="AI19" s="244">
        <v>1.7765853</v>
      </c>
      <c r="AJ19" s="244">
        <v>1.8840225581000001</v>
      </c>
      <c r="AK19" s="244">
        <v>2.0367816332999999</v>
      </c>
      <c r="AL19" s="244">
        <v>2.1348109451999999</v>
      </c>
      <c r="AM19" s="244">
        <v>2.1282150323</v>
      </c>
      <c r="AN19" s="244">
        <v>2.1097870714</v>
      </c>
      <c r="AO19" s="244">
        <v>2.0987940644999998</v>
      </c>
      <c r="AP19" s="244">
        <v>2.0020633333000002</v>
      </c>
      <c r="AQ19" s="244">
        <v>1.8522666452000001</v>
      </c>
      <c r="AR19" s="244">
        <v>1.850684</v>
      </c>
      <c r="AS19" s="244">
        <v>2.0409666452000002</v>
      </c>
      <c r="AT19" s="244">
        <v>2.0975592295999999</v>
      </c>
      <c r="AU19" s="244">
        <v>2.0418893479000002</v>
      </c>
      <c r="AV19" s="244">
        <v>2.0713847135000001</v>
      </c>
      <c r="AW19" s="244">
        <v>1.9785710000000001</v>
      </c>
      <c r="AX19" s="244">
        <v>2.097559</v>
      </c>
      <c r="AY19" s="244">
        <v>1.9710876183999999</v>
      </c>
      <c r="AZ19" s="244">
        <v>1.9858535599</v>
      </c>
      <c r="BA19" s="244">
        <v>1.9991614943</v>
      </c>
      <c r="BB19" s="368">
        <v>2.0562200229999998</v>
      </c>
      <c r="BC19" s="368">
        <v>2.0449611262</v>
      </c>
      <c r="BD19" s="368">
        <v>2.0510713281999999</v>
      </c>
      <c r="BE19" s="368">
        <v>2.0935048784000001</v>
      </c>
      <c r="BF19" s="368">
        <v>2.1451839279999998</v>
      </c>
      <c r="BG19" s="368">
        <v>1.9003183672999999</v>
      </c>
      <c r="BH19" s="368">
        <v>2.1645882419000002</v>
      </c>
      <c r="BI19" s="368">
        <v>2.205767405</v>
      </c>
      <c r="BJ19" s="368">
        <v>2.2514874541999998</v>
      </c>
      <c r="BK19" s="368">
        <v>2.2817166484000002</v>
      </c>
      <c r="BL19" s="368">
        <v>2.3170503189999998</v>
      </c>
      <c r="BM19" s="368">
        <v>2.3522330931000002</v>
      </c>
      <c r="BN19" s="368">
        <v>2.3899952488</v>
      </c>
      <c r="BO19" s="368">
        <v>2.3013904208999998</v>
      </c>
      <c r="BP19" s="368">
        <v>2.3053837517</v>
      </c>
      <c r="BQ19" s="368">
        <v>2.4090165206999998</v>
      </c>
      <c r="BR19" s="368">
        <v>2.4110373756999999</v>
      </c>
      <c r="BS19" s="368">
        <v>2.1476940536</v>
      </c>
      <c r="BT19" s="368">
        <v>2.4209998252</v>
      </c>
      <c r="BU19" s="368">
        <v>2.4261260722000002</v>
      </c>
      <c r="BV19" s="368">
        <v>2.4310580554999999</v>
      </c>
    </row>
    <row r="20" spans="1:74" ht="11.15" customHeight="1" x14ac:dyDescent="0.25">
      <c r="A20" s="159" t="s">
        <v>1020</v>
      </c>
      <c r="B20" s="170" t="s">
        <v>1021</v>
      </c>
      <c r="C20" s="244">
        <v>1.1637479339000001</v>
      </c>
      <c r="D20" s="244">
        <v>1.1429454217999999</v>
      </c>
      <c r="E20" s="244">
        <v>1.0947861270999999</v>
      </c>
      <c r="F20" s="244">
        <v>1.2248542257999999</v>
      </c>
      <c r="G20" s="244">
        <v>1.1315558645999999</v>
      </c>
      <c r="H20" s="244">
        <v>1.0778321327</v>
      </c>
      <c r="I20" s="244">
        <v>1.1510743771</v>
      </c>
      <c r="J20" s="244">
        <v>1.0466523527</v>
      </c>
      <c r="K20" s="244">
        <v>1.0196088901</v>
      </c>
      <c r="L20" s="244">
        <v>1.1748783853</v>
      </c>
      <c r="M20" s="244">
        <v>1.1798149302000001</v>
      </c>
      <c r="N20" s="244">
        <v>1.2196491185</v>
      </c>
      <c r="O20" s="244">
        <v>1.1906158547000001</v>
      </c>
      <c r="P20" s="244">
        <v>1.2689503665999999</v>
      </c>
      <c r="Q20" s="244">
        <v>1.2375049310999999</v>
      </c>
      <c r="R20" s="244">
        <v>1.1930641701</v>
      </c>
      <c r="S20" s="244">
        <v>1.1906066873000001</v>
      </c>
      <c r="T20" s="244">
        <v>1.1290243903999999</v>
      </c>
      <c r="U20" s="244">
        <v>1.1324733269</v>
      </c>
      <c r="V20" s="244">
        <v>1.0058959000000001</v>
      </c>
      <c r="W20" s="244">
        <v>1.1868028562999999</v>
      </c>
      <c r="X20" s="244">
        <v>1.1133860123999999</v>
      </c>
      <c r="Y20" s="244">
        <v>1.1941747176999999</v>
      </c>
      <c r="Z20" s="244">
        <v>1.154011806</v>
      </c>
      <c r="AA20" s="244">
        <v>1.2044495484</v>
      </c>
      <c r="AB20" s="244">
        <v>1.1928245172</v>
      </c>
      <c r="AC20" s="244">
        <v>1.0852538386999999</v>
      </c>
      <c r="AD20" s="244">
        <v>1.2012456667</v>
      </c>
      <c r="AE20" s="244">
        <v>1.0866863871000001</v>
      </c>
      <c r="AF20" s="244">
        <v>1.1402886667000001</v>
      </c>
      <c r="AG20" s="244">
        <v>1.0813802258</v>
      </c>
      <c r="AH20" s="244">
        <v>0.91251909676999998</v>
      </c>
      <c r="AI20" s="244">
        <v>0.93397766667000004</v>
      </c>
      <c r="AJ20" s="244">
        <v>1.0320590323000001</v>
      </c>
      <c r="AK20" s="244">
        <v>0.99898833333000003</v>
      </c>
      <c r="AL20" s="244">
        <v>1.117729304</v>
      </c>
      <c r="AM20" s="244">
        <v>1.0730036919999999</v>
      </c>
      <c r="AN20" s="244">
        <v>1.0155771276000001</v>
      </c>
      <c r="AO20" s="244">
        <v>1.083456822</v>
      </c>
      <c r="AP20" s="244">
        <v>0.83180696707000001</v>
      </c>
      <c r="AQ20" s="244">
        <v>0.86464339128000001</v>
      </c>
      <c r="AR20" s="244">
        <v>0.73010638329999999</v>
      </c>
      <c r="AS20" s="244">
        <v>0.88535816498999997</v>
      </c>
      <c r="AT20" s="244">
        <v>0.94683775991999997</v>
      </c>
      <c r="AU20" s="244">
        <v>0.95597002494000005</v>
      </c>
      <c r="AV20" s="244">
        <v>0.97488878631999998</v>
      </c>
      <c r="AW20" s="244">
        <v>0.90981599999999996</v>
      </c>
      <c r="AX20" s="244">
        <v>0.93249099999999996</v>
      </c>
      <c r="AY20" s="244">
        <v>0.96743250081999999</v>
      </c>
      <c r="AZ20" s="244">
        <v>0.96265976768999995</v>
      </c>
      <c r="BA20" s="244">
        <v>0.95587256786999997</v>
      </c>
      <c r="BB20" s="368">
        <v>0.95015227412000003</v>
      </c>
      <c r="BC20" s="368">
        <v>0.94478857781000003</v>
      </c>
      <c r="BD20" s="368">
        <v>0.93983205970999995</v>
      </c>
      <c r="BE20" s="368">
        <v>0.86424757504000005</v>
      </c>
      <c r="BF20" s="368">
        <v>0.76755533841000001</v>
      </c>
      <c r="BG20" s="368">
        <v>0.89836596509</v>
      </c>
      <c r="BH20" s="368">
        <v>0.93925433839000005</v>
      </c>
      <c r="BI20" s="368">
        <v>0.95196311268</v>
      </c>
      <c r="BJ20" s="368">
        <v>0.96467172676000001</v>
      </c>
      <c r="BK20" s="368">
        <v>0.97260975822999995</v>
      </c>
      <c r="BL20" s="368">
        <v>0.98148612453999995</v>
      </c>
      <c r="BM20" s="368">
        <v>0.98370493860999997</v>
      </c>
      <c r="BN20" s="368">
        <v>0.98639894170999998</v>
      </c>
      <c r="BO20" s="368">
        <v>0.98940498215999995</v>
      </c>
      <c r="BP20" s="368">
        <v>0.99706302931000002</v>
      </c>
      <c r="BQ20" s="368">
        <v>0.92187054636999999</v>
      </c>
      <c r="BR20" s="368">
        <v>0.82830883649999998</v>
      </c>
      <c r="BS20" s="368">
        <v>0.94992032022999995</v>
      </c>
      <c r="BT20" s="368">
        <v>0.97544809284</v>
      </c>
      <c r="BU20" s="368">
        <v>0.97050582195000001</v>
      </c>
      <c r="BV20" s="368">
        <v>0.96577253167999999</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443"/>
      <c r="BC21" s="443"/>
      <c r="BD21" s="443"/>
      <c r="BE21" s="443"/>
      <c r="BF21" s="443"/>
      <c r="BG21" s="443"/>
      <c r="BH21" s="443"/>
      <c r="BI21" s="443"/>
      <c r="BJ21" s="369"/>
      <c r="BK21" s="369"/>
      <c r="BL21" s="369"/>
      <c r="BM21" s="369"/>
      <c r="BN21" s="369"/>
      <c r="BO21" s="369"/>
      <c r="BP21" s="369"/>
      <c r="BQ21" s="369"/>
      <c r="BR21" s="369"/>
      <c r="BS21" s="369"/>
      <c r="BT21" s="369"/>
      <c r="BU21" s="369"/>
      <c r="BV21" s="369"/>
    </row>
    <row r="22" spans="1:74" ht="11.15" customHeight="1" x14ac:dyDescent="0.25">
      <c r="A22" s="159" t="s">
        <v>368</v>
      </c>
      <c r="B22" s="169" t="s">
        <v>917</v>
      </c>
      <c r="C22" s="244">
        <v>14.343159795</v>
      </c>
      <c r="D22" s="244">
        <v>14.390647676</v>
      </c>
      <c r="E22" s="244">
        <v>14.371139921999999</v>
      </c>
      <c r="F22" s="244">
        <v>14.303486484</v>
      </c>
      <c r="G22" s="244">
        <v>14.363204344</v>
      </c>
      <c r="H22" s="244">
        <v>14.462325565</v>
      </c>
      <c r="I22" s="244">
        <v>14.607786399</v>
      </c>
      <c r="J22" s="244">
        <v>14.393754811000001</v>
      </c>
      <c r="K22" s="244">
        <v>14.709335158</v>
      </c>
      <c r="L22" s="244">
        <v>14.759176102</v>
      </c>
      <c r="M22" s="244">
        <v>14.806994917999999</v>
      </c>
      <c r="N22" s="244">
        <v>14.924772368999999</v>
      </c>
      <c r="O22" s="244">
        <v>14.837954785999999</v>
      </c>
      <c r="P22" s="244">
        <v>14.823304715000001</v>
      </c>
      <c r="Q22" s="244">
        <v>14.724437601</v>
      </c>
      <c r="R22" s="244">
        <v>14.325808903</v>
      </c>
      <c r="S22" s="244">
        <v>14.230156799</v>
      </c>
      <c r="T22" s="244">
        <v>14.590736582</v>
      </c>
      <c r="U22" s="244">
        <v>14.559604910999999</v>
      </c>
      <c r="V22" s="244">
        <v>14.570983744999999</v>
      </c>
      <c r="W22" s="244">
        <v>14.506041986</v>
      </c>
      <c r="X22" s="244">
        <v>14.524658632</v>
      </c>
      <c r="Y22" s="244">
        <v>14.667089384000001</v>
      </c>
      <c r="Z22" s="244">
        <v>14.692631726</v>
      </c>
      <c r="AA22" s="244">
        <v>14.718707057</v>
      </c>
      <c r="AB22" s="244">
        <v>14.713710345999999</v>
      </c>
      <c r="AC22" s="244">
        <v>14.687552857</v>
      </c>
      <c r="AD22" s="244">
        <v>14.738056647000001</v>
      </c>
      <c r="AE22" s="244">
        <v>12.475313534</v>
      </c>
      <c r="AF22" s="244">
        <v>12.269700253</v>
      </c>
      <c r="AG22" s="244">
        <v>12.320117146999999</v>
      </c>
      <c r="AH22" s="244">
        <v>12.868314719000001</v>
      </c>
      <c r="AI22" s="244">
        <v>12.892282700000001</v>
      </c>
      <c r="AJ22" s="244">
        <v>13.032673224</v>
      </c>
      <c r="AK22" s="244">
        <v>13.129098533000001</v>
      </c>
      <c r="AL22" s="244">
        <v>13.164657507999999</v>
      </c>
      <c r="AM22" s="244">
        <v>13.302184284999999</v>
      </c>
      <c r="AN22" s="244">
        <v>13.356949762999999</v>
      </c>
      <c r="AO22" s="244">
        <v>13.473792583</v>
      </c>
      <c r="AP22" s="244">
        <v>13.622057369</v>
      </c>
      <c r="AQ22" s="244">
        <v>13.625338530000001</v>
      </c>
      <c r="AR22" s="244">
        <v>13.594163505999999</v>
      </c>
      <c r="AS22" s="244">
        <v>13.658531633000001</v>
      </c>
      <c r="AT22" s="244">
        <v>13.367866595000001</v>
      </c>
      <c r="AU22" s="244">
        <v>13.727637538</v>
      </c>
      <c r="AV22" s="244">
        <v>14.124787889</v>
      </c>
      <c r="AW22" s="244">
        <v>14.275347399999999</v>
      </c>
      <c r="AX22" s="244">
        <v>14.291691399999999</v>
      </c>
      <c r="AY22" s="244">
        <v>14.341765312</v>
      </c>
      <c r="AZ22" s="244">
        <v>14.389889647</v>
      </c>
      <c r="BA22" s="244">
        <v>14.135338548</v>
      </c>
      <c r="BB22" s="368">
        <v>12.713601289</v>
      </c>
      <c r="BC22" s="368">
        <v>12.990756171999999</v>
      </c>
      <c r="BD22" s="368">
        <v>13.345958492999999</v>
      </c>
      <c r="BE22" s="368">
        <v>13.227409983999999</v>
      </c>
      <c r="BF22" s="368">
        <v>13.06711132</v>
      </c>
      <c r="BG22" s="368">
        <v>13.03896905</v>
      </c>
      <c r="BH22" s="368">
        <v>13.008081184</v>
      </c>
      <c r="BI22" s="368">
        <v>13.053796679</v>
      </c>
      <c r="BJ22" s="368">
        <v>13.023288622000001</v>
      </c>
      <c r="BK22" s="368">
        <v>13.080981667</v>
      </c>
      <c r="BL22" s="368">
        <v>13.053892523</v>
      </c>
      <c r="BM22" s="368">
        <v>12.964141489999999</v>
      </c>
      <c r="BN22" s="368">
        <v>12.928911573000001</v>
      </c>
      <c r="BO22" s="368">
        <v>12.736542232</v>
      </c>
      <c r="BP22" s="368">
        <v>12.902114756</v>
      </c>
      <c r="BQ22" s="368">
        <v>12.873737006000001</v>
      </c>
      <c r="BR22" s="368">
        <v>12.716296622</v>
      </c>
      <c r="BS22" s="368">
        <v>12.745525621000001</v>
      </c>
      <c r="BT22" s="368">
        <v>12.762422580000001</v>
      </c>
      <c r="BU22" s="368">
        <v>12.825627462</v>
      </c>
      <c r="BV22" s="368">
        <v>12.805783721999999</v>
      </c>
    </row>
    <row r="23" spans="1:74" ht="11.15" customHeight="1" x14ac:dyDescent="0.25">
      <c r="A23" s="159" t="s">
        <v>253</v>
      </c>
      <c r="B23" s="170" t="s">
        <v>364</v>
      </c>
      <c r="C23" s="244">
        <v>0.81720447753000003</v>
      </c>
      <c r="D23" s="244">
        <v>0.80860447752999998</v>
      </c>
      <c r="E23" s="244">
        <v>0.79660447752999997</v>
      </c>
      <c r="F23" s="244">
        <v>0.78830447752999999</v>
      </c>
      <c r="G23" s="244">
        <v>0.80360447752999997</v>
      </c>
      <c r="H23" s="244">
        <v>0.79460447752999996</v>
      </c>
      <c r="I23" s="244">
        <v>0.77560447752999995</v>
      </c>
      <c r="J23" s="244">
        <v>0.77660447752999995</v>
      </c>
      <c r="K23" s="244">
        <v>0.79860447752999997</v>
      </c>
      <c r="L23" s="244">
        <v>0.78560447752999996</v>
      </c>
      <c r="M23" s="244">
        <v>0.80360447752999997</v>
      </c>
      <c r="N23" s="244">
        <v>0.79260447752999996</v>
      </c>
      <c r="O23" s="244">
        <v>0.79568507642999997</v>
      </c>
      <c r="P23" s="244">
        <v>0.80868507642999998</v>
      </c>
      <c r="Q23" s="244">
        <v>0.80068507642999998</v>
      </c>
      <c r="R23" s="244">
        <v>0.76368507643000005</v>
      </c>
      <c r="S23" s="244">
        <v>0.77868507642999996</v>
      </c>
      <c r="T23" s="244">
        <v>0.77068507642999995</v>
      </c>
      <c r="U23" s="244">
        <v>0.78068507642999996</v>
      </c>
      <c r="V23" s="244">
        <v>0.75168507643000004</v>
      </c>
      <c r="W23" s="244">
        <v>0.75768507643000005</v>
      </c>
      <c r="X23" s="244">
        <v>0.72068507643000002</v>
      </c>
      <c r="Y23" s="244">
        <v>0.77868507642999996</v>
      </c>
      <c r="Z23" s="244">
        <v>0.77368507642999995</v>
      </c>
      <c r="AA23" s="244">
        <v>0.77154685767999998</v>
      </c>
      <c r="AB23" s="244">
        <v>0.75314685768</v>
      </c>
      <c r="AC23" s="244">
        <v>0.76644685767999998</v>
      </c>
      <c r="AD23" s="244">
        <v>0.77394685768000004</v>
      </c>
      <c r="AE23" s="244">
        <v>0.65254685767999998</v>
      </c>
      <c r="AF23" s="244">
        <v>0.65154685767999998</v>
      </c>
      <c r="AG23" s="244">
        <v>0.65264685767999997</v>
      </c>
      <c r="AH23" s="244">
        <v>0.67164685767999999</v>
      </c>
      <c r="AI23" s="244">
        <v>0.65604685768000004</v>
      </c>
      <c r="AJ23" s="244">
        <v>0.67774685767999998</v>
      </c>
      <c r="AK23" s="244">
        <v>0.68874685767999999</v>
      </c>
      <c r="AL23" s="244">
        <v>0.69134685768000004</v>
      </c>
      <c r="AM23" s="244">
        <v>0.75502404593000005</v>
      </c>
      <c r="AN23" s="244">
        <v>0.74402404593000004</v>
      </c>
      <c r="AO23" s="244">
        <v>0.73782404592999995</v>
      </c>
      <c r="AP23" s="244">
        <v>0.70102404593000001</v>
      </c>
      <c r="AQ23" s="244">
        <v>0.67702404592999998</v>
      </c>
      <c r="AR23" s="244">
        <v>0.70812404593</v>
      </c>
      <c r="AS23" s="244">
        <v>0.72002404593000002</v>
      </c>
      <c r="AT23" s="244">
        <v>0.71439610355000005</v>
      </c>
      <c r="AU23" s="244">
        <v>0.70589610354999999</v>
      </c>
      <c r="AV23" s="244">
        <v>0.70719610354999995</v>
      </c>
      <c r="AW23" s="244">
        <v>0.71119600000000005</v>
      </c>
      <c r="AX23" s="244">
        <v>0.72039600000000004</v>
      </c>
      <c r="AY23" s="244">
        <v>0.7037706145</v>
      </c>
      <c r="AZ23" s="244">
        <v>0.68719128263999996</v>
      </c>
      <c r="BA23" s="244">
        <v>0.69336995523</v>
      </c>
      <c r="BB23" s="368">
        <v>0.70116317417999996</v>
      </c>
      <c r="BC23" s="368">
        <v>0.71224031293000001</v>
      </c>
      <c r="BD23" s="368">
        <v>0.72317512325</v>
      </c>
      <c r="BE23" s="368">
        <v>0.73052093238000004</v>
      </c>
      <c r="BF23" s="368">
        <v>0.72675038137000003</v>
      </c>
      <c r="BG23" s="368">
        <v>0.72336825967999996</v>
      </c>
      <c r="BH23" s="368">
        <v>0.72801771033999996</v>
      </c>
      <c r="BI23" s="368">
        <v>0.72493586922999997</v>
      </c>
      <c r="BJ23" s="368">
        <v>0.72187332853999997</v>
      </c>
      <c r="BK23" s="368">
        <v>0.72074312698999998</v>
      </c>
      <c r="BL23" s="368">
        <v>0.71790635026000005</v>
      </c>
      <c r="BM23" s="368">
        <v>0.69992650241999999</v>
      </c>
      <c r="BN23" s="368">
        <v>0.69125602797999997</v>
      </c>
      <c r="BO23" s="368">
        <v>0.70333571831999997</v>
      </c>
      <c r="BP23" s="368">
        <v>0.70051666091999998</v>
      </c>
      <c r="BQ23" s="368">
        <v>0.69763237611999995</v>
      </c>
      <c r="BR23" s="368">
        <v>0.68380166279999999</v>
      </c>
      <c r="BS23" s="368">
        <v>0.68502103289000005</v>
      </c>
      <c r="BT23" s="368">
        <v>0.70890819992999998</v>
      </c>
      <c r="BU23" s="368">
        <v>0.71020272445999999</v>
      </c>
      <c r="BV23" s="368">
        <v>0.71154084363000003</v>
      </c>
    </row>
    <row r="24" spans="1:74" ht="11.15" customHeight="1" x14ac:dyDescent="0.25">
      <c r="A24" s="159" t="s">
        <v>254</v>
      </c>
      <c r="B24" s="170" t="s">
        <v>365</v>
      </c>
      <c r="C24" s="244">
        <v>1.9497282027</v>
      </c>
      <c r="D24" s="244">
        <v>2.0031007021999998</v>
      </c>
      <c r="E24" s="244">
        <v>1.9801323937999999</v>
      </c>
      <c r="F24" s="244">
        <v>1.9315269503000001</v>
      </c>
      <c r="G24" s="244">
        <v>1.971759687</v>
      </c>
      <c r="H24" s="244">
        <v>1.9738625651999999</v>
      </c>
      <c r="I24" s="244">
        <v>1.9941328066999999</v>
      </c>
      <c r="J24" s="244">
        <v>1.7823588963000001</v>
      </c>
      <c r="K24" s="244">
        <v>1.9215044911000001</v>
      </c>
      <c r="L24" s="244">
        <v>1.9339683484000001</v>
      </c>
      <c r="M24" s="244">
        <v>2.0059817842999998</v>
      </c>
      <c r="N24" s="244">
        <v>2.0583757121000001</v>
      </c>
      <c r="O24" s="244">
        <v>2.0479610226</v>
      </c>
      <c r="P24" s="244">
        <v>2.0608621999999999</v>
      </c>
      <c r="Q24" s="244">
        <v>1.9804880806</v>
      </c>
      <c r="R24" s="244">
        <v>1.7368296933</v>
      </c>
      <c r="S24" s="244">
        <v>1.7812478870999999</v>
      </c>
      <c r="T24" s="244">
        <v>2.0489451333000002</v>
      </c>
      <c r="U24" s="244">
        <v>2.0423790226</v>
      </c>
      <c r="V24" s="244">
        <v>1.9323302161</v>
      </c>
      <c r="W24" s="244">
        <v>1.8986889467000001</v>
      </c>
      <c r="X24" s="244">
        <v>1.9745324355</v>
      </c>
      <c r="Y24" s="244">
        <v>2.0397480733000002</v>
      </c>
      <c r="Z24" s="244">
        <v>2.0512174419</v>
      </c>
      <c r="AA24" s="244">
        <v>2.0473572710000001</v>
      </c>
      <c r="AB24" s="244">
        <v>2.0787306276000002</v>
      </c>
      <c r="AC24" s="244">
        <v>2.0429186839</v>
      </c>
      <c r="AD24" s="244">
        <v>2.0439404933</v>
      </c>
      <c r="AE24" s="244">
        <v>1.8406886194000001</v>
      </c>
      <c r="AF24" s="244">
        <v>1.704477</v>
      </c>
      <c r="AG24" s="244">
        <v>1.7014261032</v>
      </c>
      <c r="AH24" s="244">
        <v>1.7407880305000001</v>
      </c>
      <c r="AI24" s="244">
        <v>1.6859510799999999</v>
      </c>
      <c r="AJ24" s="244">
        <v>1.7734167613</v>
      </c>
      <c r="AK24" s="244">
        <v>1.8307742467000001</v>
      </c>
      <c r="AL24" s="244">
        <v>1.8312633677000001</v>
      </c>
      <c r="AM24" s="244">
        <v>1.8013956525000001</v>
      </c>
      <c r="AN24" s="244">
        <v>1.9186329838</v>
      </c>
      <c r="AO24" s="244">
        <v>1.8860012978</v>
      </c>
      <c r="AP24" s="244">
        <v>1.8519923778</v>
      </c>
      <c r="AQ24" s="244">
        <v>1.8818128175</v>
      </c>
      <c r="AR24" s="244">
        <v>1.8594485595000001</v>
      </c>
      <c r="AS24" s="244">
        <v>1.8658343328</v>
      </c>
      <c r="AT24" s="244">
        <v>1.6146734541000001</v>
      </c>
      <c r="AU24" s="244">
        <v>1.6906004906000001</v>
      </c>
      <c r="AV24" s="244">
        <v>1.9579973289999999</v>
      </c>
      <c r="AW24" s="244">
        <v>2.0402119999999999</v>
      </c>
      <c r="AX24" s="244">
        <v>2.0447099999999998</v>
      </c>
      <c r="AY24" s="244">
        <v>2.0216191562999999</v>
      </c>
      <c r="AZ24" s="244">
        <v>2.0245136315000001</v>
      </c>
      <c r="BA24" s="244">
        <v>1.8038697012</v>
      </c>
      <c r="BB24" s="368">
        <v>1.0630992365</v>
      </c>
      <c r="BC24" s="368">
        <v>1.5467093358999999</v>
      </c>
      <c r="BD24" s="368">
        <v>1.9957064318</v>
      </c>
      <c r="BE24" s="368">
        <v>1.9941117532999999</v>
      </c>
      <c r="BF24" s="368">
        <v>1.9011894919000001</v>
      </c>
      <c r="BG24" s="368">
        <v>1.9387944055999999</v>
      </c>
      <c r="BH24" s="368">
        <v>1.9373064450999999</v>
      </c>
      <c r="BI24" s="368">
        <v>2.0159865368999998</v>
      </c>
      <c r="BJ24" s="368">
        <v>2.0127151638999998</v>
      </c>
      <c r="BK24" s="368">
        <v>2.0882240859999999</v>
      </c>
      <c r="BL24" s="368">
        <v>2.0850360943999999</v>
      </c>
      <c r="BM24" s="368">
        <v>2.0390669779000001</v>
      </c>
      <c r="BN24" s="368">
        <v>2.0360152755000001</v>
      </c>
      <c r="BO24" s="368">
        <v>1.8537898263999999</v>
      </c>
      <c r="BP24" s="368">
        <v>2.0449868643000002</v>
      </c>
      <c r="BQ24" s="368">
        <v>2.0419591048000001</v>
      </c>
      <c r="BR24" s="368">
        <v>1.9223924563999999</v>
      </c>
      <c r="BS24" s="368">
        <v>1.9731517125</v>
      </c>
      <c r="BT24" s="368">
        <v>1.9919095806</v>
      </c>
      <c r="BU24" s="368">
        <v>2.0751988954999998</v>
      </c>
      <c r="BV24" s="368">
        <v>2.0775188096999999</v>
      </c>
    </row>
    <row r="25" spans="1:74" ht="11.15" customHeight="1" x14ac:dyDescent="0.25">
      <c r="A25" s="159" t="s">
        <v>255</v>
      </c>
      <c r="B25" s="170" t="s">
        <v>366</v>
      </c>
      <c r="C25" s="244">
        <v>11.175493583</v>
      </c>
      <c r="D25" s="244">
        <v>11.177809964</v>
      </c>
      <c r="E25" s="244">
        <v>11.191690518</v>
      </c>
      <c r="F25" s="244">
        <v>11.187958523000001</v>
      </c>
      <c r="G25" s="244">
        <v>11.195213646999999</v>
      </c>
      <c r="H25" s="244">
        <v>11.288574990000001</v>
      </c>
      <c r="I25" s="244">
        <v>11.440106583</v>
      </c>
      <c r="J25" s="244">
        <v>11.436819905</v>
      </c>
      <c r="K25" s="244">
        <v>11.590326657</v>
      </c>
      <c r="L25" s="244">
        <v>11.639671743999999</v>
      </c>
      <c r="M25" s="244">
        <v>11.597852122999999</v>
      </c>
      <c r="N25" s="244">
        <v>11.676794646999999</v>
      </c>
      <c r="O25" s="244">
        <v>11.599108104999999</v>
      </c>
      <c r="P25" s="244">
        <v>11.556903857</v>
      </c>
      <c r="Q25" s="244">
        <v>11.525455792000001</v>
      </c>
      <c r="R25" s="244">
        <v>11.461809323000001</v>
      </c>
      <c r="S25" s="244">
        <v>11.33532505</v>
      </c>
      <c r="T25" s="244">
        <v>11.38218109</v>
      </c>
      <c r="U25" s="244">
        <v>11.376893244</v>
      </c>
      <c r="V25" s="244">
        <v>11.526401599</v>
      </c>
      <c r="W25" s="244">
        <v>11.486364823000001</v>
      </c>
      <c r="X25" s="244">
        <v>11.462157696</v>
      </c>
      <c r="Y25" s="244">
        <v>11.479694522999999</v>
      </c>
      <c r="Z25" s="244">
        <v>11.497507212</v>
      </c>
      <c r="AA25" s="244">
        <v>11.541134488999999</v>
      </c>
      <c r="AB25" s="244">
        <v>11.522200421999999</v>
      </c>
      <c r="AC25" s="244">
        <v>11.518718875999999</v>
      </c>
      <c r="AD25" s="244">
        <v>11.563714857000001</v>
      </c>
      <c r="AE25" s="244">
        <v>9.6256006181</v>
      </c>
      <c r="AF25" s="244">
        <v>9.5583419567999997</v>
      </c>
      <c r="AG25" s="244">
        <v>9.6107987471000005</v>
      </c>
      <c r="AH25" s="244">
        <v>10.100466392</v>
      </c>
      <c r="AI25" s="244">
        <v>10.195001323</v>
      </c>
      <c r="AJ25" s="244">
        <v>10.226424165999999</v>
      </c>
      <c r="AK25" s="244">
        <v>10.254862989999999</v>
      </c>
      <c r="AL25" s="244">
        <v>10.287617844</v>
      </c>
      <c r="AM25" s="244">
        <v>10.404126547000001</v>
      </c>
      <c r="AN25" s="244">
        <v>10.352994693999999</v>
      </c>
      <c r="AO25" s="244">
        <v>10.5086972</v>
      </c>
      <c r="AP25" s="244">
        <v>10.728067906</v>
      </c>
      <c r="AQ25" s="244">
        <v>10.724565627</v>
      </c>
      <c r="AR25" s="244">
        <v>10.682126861</v>
      </c>
      <c r="AS25" s="244">
        <v>10.730252215</v>
      </c>
      <c r="AT25" s="244">
        <v>10.696325433</v>
      </c>
      <c r="AU25" s="244">
        <v>10.989086339</v>
      </c>
      <c r="AV25" s="244">
        <v>11.118307851999999</v>
      </c>
      <c r="AW25" s="244">
        <v>11.184255</v>
      </c>
      <c r="AX25" s="244">
        <v>11.185605000000001</v>
      </c>
      <c r="AY25" s="244">
        <v>11.278391584</v>
      </c>
      <c r="AZ25" s="244">
        <v>11.332166749000001</v>
      </c>
      <c r="BA25" s="244">
        <v>11.287896216</v>
      </c>
      <c r="BB25" s="368">
        <v>10.592894267</v>
      </c>
      <c r="BC25" s="368">
        <v>10.368069378</v>
      </c>
      <c r="BD25" s="368">
        <v>10.263452940000001</v>
      </c>
      <c r="BE25" s="368">
        <v>10.138414501</v>
      </c>
      <c r="BF25" s="368">
        <v>10.075872104</v>
      </c>
      <c r="BG25" s="368">
        <v>10.013498682</v>
      </c>
      <c r="BH25" s="368">
        <v>9.9820185547999998</v>
      </c>
      <c r="BI25" s="368">
        <v>9.9510965694000006</v>
      </c>
      <c r="BJ25" s="368">
        <v>9.9282061754999997</v>
      </c>
      <c r="BK25" s="368">
        <v>9.9046935371</v>
      </c>
      <c r="BL25" s="368">
        <v>9.8823095502000005</v>
      </c>
      <c r="BM25" s="368">
        <v>9.8589327806</v>
      </c>
      <c r="BN25" s="368">
        <v>9.8358637982000001</v>
      </c>
      <c r="BO25" s="368">
        <v>9.8130036369999996</v>
      </c>
      <c r="BP25" s="368">
        <v>9.7905600114000002</v>
      </c>
      <c r="BQ25" s="368">
        <v>9.7676174747999998</v>
      </c>
      <c r="BR25" s="368">
        <v>9.7448421431999996</v>
      </c>
      <c r="BS25" s="368">
        <v>9.7222727068000001</v>
      </c>
      <c r="BT25" s="368">
        <v>9.6992949946000007</v>
      </c>
      <c r="BU25" s="368">
        <v>9.6770309935000007</v>
      </c>
      <c r="BV25" s="368">
        <v>9.6549122531999991</v>
      </c>
    </row>
    <row r="26" spans="1:74" ht="11.15" customHeight="1" x14ac:dyDescent="0.25">
      <c r="A26" s="159" t="s">
        <v>853</v>
      </c>
      <c r="B26" s="170" t="s">
        <v>854</v>
      </c>
      <c r="C26" s="244">
        <v>0.29569794234000002</v>
      </c>
      <c r="D26" s="244">
        <v>0.29553394234000002</v>
      </c>
      <c r="E26" s="244">
        <v>0.29904794233999998</v>
      </c>
      <c r="F26" s="244">
        <v>0.29301994234000001</v>
      </c>
      <c r="G26" s="244">
        <v>0.28904594233999997</v>
      </c>
      <c r="H26" s="244">
        <v>0.30112094233999998</v>
      </c>
      <c r="I26" s="244">
        <v>0.29449294234000001</v>
      </c>
      <c r="J26" s="244">
        <v>0.29449294234000001</v>
      </c>
      <c r="K26" s="244">
        <v>0.29449294234000001</v>
      </c>
      <c r="L26" s="244">
        <v>0.29449294234000001</v>
      </c>
      <c r="M26" s="244">
        <v>0.29449294234000001</v>
      </c>
      <c r="N26" s="244">
        <v>0.29201994234</v>
      </c>
      <c r="O26" s="244">
        <v>0.28792283212000003</v>
      </c>
      <c r="P26" s="244">
        <v>0.28792283212000003</v>
      </c>
      <c r="Q26" s="244">
        <v>0.31037090196</v>
      </c>
      <c r="R26" s="244">
        <v>0.25561505980999999</v>
      </c>
      <c r="S26" s="244">
        <v>0.22687003479000001</v>
      </c>
      <c r="T26" s="244">
        <v>0.28058753215999999</v>
      </c>
      <c r="U26" s="244">
        <v>0.25207381788</v>
      </c>
      <c r="V26" s="244">
        <v>0.25428810358999998</v>
      </c>
      <c r="W26" s="244">
        <v>0.25650238931000002</v>
      </c>
      <c r="X26" s="244">
        <v>0.25871667502000001</v>
      </c>
      <c r="Y26" s="244">
        <v>0.26093096072999999</v>
      </c>
      <c r="Z26" s="244">
        <v>0.26314524644999998</v>
      </c>
      <c r="AA26" s="244">
        <v>0.25111421891000002</v>
      </c>
      <c r="AB26" s="244">
        <v>0.25111421891000002</v>
      </c>
      <c r="AC26" s="244">
        <v>0.25111421891000002</v>
      </c>
      <c r="AD26" s="244">
        <v>0.25111421891000002</v>
      </c>
      <c r="AE26" s="244">
        <v>0.25111421891000002</v>
      </c>
      <c r="AF26" s="244">
        <v>0.25111421891000002</v>
      </c>
      <c r="AG26" s="244">
        <v>0.25111421891000002</v>
      </c>
      <c r="AH26" s="244">
        <v>0.25111421891000002</v>
      </c>
      <c r="AI26" s="244">
        <v>0.25111421891000002</v>
      </c>
      <c r="AJ26" s="244">
        <v>0.25111421891000002</v>
      </c>
      <c r="AK26" s="244">
        <v>0.25111421891000002</v>
      </c>
      <c r="AL26" s="244">
        <v>0.25111421891000002</v>
      </c>
      <c r="AM26" s="244">
        <v>0.23842894958999999</v>
      </c>
      <c r="AN26" s="244">
        <v>0.23842894958999999</v>
      </c>
      <c r="AO26" s="244">
        <v>0.23842894958999999</v>
      </c>
      <c r="AP26" s="244">
        <v>0.23842894958999999</v>
      </c>
      <c r="AQ26" s="244">
        <v>0.23842894958999999</v>
      </c>
      <c r="AR26" s="244">
        <v>0.23842894958999999</v>
      </c>
      <c r="AS26" s="244">
        <v>0.23842894958999999</v>
      </c>
      <c r="AT26" s="244">
        <v>0.23829052562</v>
      </c>
      <c r="AU26" s="244">
        <v>0.23829052562</v>
      </c>
      <c r="AV26" s="244">
        <v>0.23829052562</v>
      </c>
      <c r="AW26" s="244">
        <v>0.238291</v>
      </c>
      <c r="AX26" s="244">
        <v>0.238291</v>
      </c>
      <c r="AY26" s="244">
        <v>0.22686763030000001</v>
      </c>
      <c r="AZ26" s="244">
        <v>0.22694089881000001</v>
      </c>
      <c r="BA26" s="244">
        <v>0.22687281565</v>
      </c>
      <c r="BB26" s="368">
        <v>0.22687259857</v>
      </c>
      <c r="BC26" s="368">
        <v>0.22689209726000001</v>
      </c>
      <c r="BD26" s="368">
        <v>0.2269348071</v>
      </c>
      <c r="BE26" s="368">
        <v>0.22693052690000001</v>
      </c>
      <c r="BF26" s="368">
        <v>0.22692580595</v>
      </c>
      <c r="BG26" s="368">
        <v>0.22693990050000001</v>
      </c>
      <c r="BH26" s="368">
        <v>0.22691427571</v>
      </c>
      <c r="BI26" s="368">
        <v>0.22695080029</v>
      </c>
      <c r="BJ26" s="368">
        <v>0.22698255909000001</v>
      </c>
      <c r="BK26" s="368">
        <v>0.23655758190000001</v>
      </c>
      <c r="BL26" s="368">
        <v>0.23663284241999999</v>
      </c>
      <c r="BM26" s="368">
        <v>0.23659113677999999</v>
      </c>
      <c r="BN26" s="368">
        <v>0.23657730013</v>
      </c>
      <c r="BO26" s="368">
        <v>0.23658032855</v>
      </c>
      <c r="BP26" s="368">
        <v>0.23662336712000001</v>
      </c>
      <c r="BQ26" s="368">
        <v>0.23660449634</v>
      </c>
      <c r="BR26" s="368">
        <v>0.23659790444000001</v>
      </c>
      <c r="BS26" s="368">
        <v>0.23660791544000001</v>
      </c>
      <c r="BT26" s="368">
        <v>0.23656615689999999</v>
      </c>
      <c r="BU26" s="368">
        <v>0.23659757840000001</v>
      </c>
      <c r="BV26" s="368">
        <v>0.23663889842999999</v>
      </c>
    </row>
    <row r="27" spans="1:74" ht="11.15" customHeight="1" x14ac:dyDescent="0.25">
      <c r="A27" s="159" t="s">
        <v>367</v>
      </c>
      <c r="B27" s="170" t="s">
        <v>918</v>
      </c>
      <c r="C27" s="244">
        <v>0.10503559</v>
      </c>
      <c r="D27" s="244">
        <v>0.10559859000000001</v>
      </c>
      <c r="E27" s="244">
        <v>0.10366459</v>
      </c>
      <c r="F27" s="244">
        <v>0.10267659</v>
      </c>
      <c r="G27" s="244">
        <v>0.10358059</v>
      </c>
      <c r="H27" s="244">
        <v>0.10416259</v>
      </c>
      <c r="I27" s="244">
        <v>0.10344958999999999</v>
      </c>
      <c r="J27" s="244">
        <v>0.10347859</v>
      </c>
      <c r="K27" s="244">
        <v>0.10440658999999999</v>
      </c>
      <c r="L27" s="244">
        <v>0.10543859</v>
      </c>
      <c r="M27" s="244">
        <v>0.10506359</v>
      </c>
      <c r="N27" s="244">
        <v>0.10497759</v>
      </c>
      <c r="O27" s="244">
        <v>0.10727775000000001</v>
      </c>
      <c r="P27" s="244">
        <v>0.10893075000000001</v>
      </c>
      <c r="Q27" s="244">
        <v>0.10743775</v>
      </c>
      <c r="R27" s="244">
        <v>0.10786975</v>
      </c>
      <c r="S27" s="244">
        <v>0.10802875000000001</v>
      </c>
      <c r="T27" s="244">
        <v>0.10833775</v>
      </c>
      <c r="U27" s="244">
        <v>0.10757375</v>
      </c>
      <c r="V27" s="244">
        <v>0.10627875000000001</v>
      </c>
      <c r="W27" s="244">
        <v>0.10680075</v>
      </c>
      <c r="X27" s="244">
        <v>0.10856675</v>
      </c>
      <c r="Y27" s="244">
        <v>0.10803074999999999</v>
      </c>
      <c r="Z27" s="244">
        <v>0.10707675</v>
      </c>
      <c r="AA27" s="244">
        <v>0.10755422000000001</v>
      </c>
      <c r="AB27" s="244">
        <v>0.10851822</v>
      </c>
      <c r="AC27" s="244">
        <v>0.10835422</v>
      </c>
      <c r="AD27" s="244">
        <v>0.10534022</v>
      </c>
      <c r="AE27" s="244">
        <v>0.10536321999999999</v>
      </c>
      <c r="AF27" s="244">
        <v>0.10422022</v>
      </c>
      <c r="AG27" s="244">
        <v>0.10413122</v>
      </c>
      <c r="AH27" s="244">
        <v>0.10429922</v>
      </c>
      <c r="AI27" s="244">
        <v>0.10416922000000001</v>
      </c>
      <c r="AJ27" s="244">
        <v>0.10397122</v>
      </c>
      <c r="AK27" s="244">
        <v>0.10360022000000001</v>
      </c>
      <c r="AL27" s="244">
        <v>0.10331522</v>
      </c>
      <c r="AM27" s="244">
        <v>0.10320909</v>
      </c>
      <c r="AN27" s="244">
        <v>0.10286909</v>
      </c>
      <c r="AO27" s="244">
        <v>0.10284109</v>
      </c>
      <c r="AP27" s="244">
        <v>0.10254409</v>
      </c>
      <c r="AQ27" s="244">
        <v>0.10350709</v>
      </c>
      <c r="AR27" s="244">
        <v>0.10603509</v>
      </c>
      <c r="AS27" s="244">
        <v>0.10399209</v>
      </c>
      <c r="AT27" s="244">
        <v>0.10418107899</v>
      </c>
      <c r="AU27" s="244">
        <v>0.10376407898999999</v>
      </c>
      <c r="AV27" s="244">
        <v>0.10299607899</v>
      </c>
      <c r="AW27" s="244">
        <v>0.10139339999999999</v>
      </c>
      <c r="AX27" s="244">
        <v>0.1026894</v>
      </c>
      <c r="AY27" s="244">
        <v>0.11111632667</v>
      </c>
      <c r="AZ27" s="244">
        <v>0.11907708514</v>
      </c>
      <c r="BA27" s="244">
        <v>0.12332985945</v>
      </c>
      <c r="BB27" s="368">
        <v>0.12957201285</v>
      </c>
      <c r="BC27" s="368">
        <v>0.13684504830999999</v>
      </c>
      <c r="BD27" s="368">
        <v>0.13668919119</v>
      </c>
      <c r="BE27" s="368">
        <v>0.13743227055000001</v>
      </c>
      <c r="BF27" s="368">
        <v>0.13637353711</v>
      </c>
      <c r="BG27" s="368">
        <v>0.13636780256</v>
      </c>
      <c r="BH27" s="368">
        <v>0.13382419849999999</v>
      </c>
      <c r="BI27" s="368">
        <v>0.13482690345000001</v>
      </c>
      <c r="BJ27" s="368">
        <v>0.13351139514999999</v>
      </c>
      <c r="BK27" s="368">
        <v>0.13076333458</v>
      </c>
      <c r="BL27" s="368">
        <v>0.13200768548</v>
      </c>
      <c r="BM27" s="368">
        <v>0.129624092</v>
      </c>
      <c r="BN27" s="368">
        <v>0.12919917135</v>
      </c>
      <c r="BO27" s="368">
        <v>0.12983272218</v>
      </c>
      <c r="BP27" s="368">
        <v>0.12942785233000001</v>
      </c>
      <c r="BQ27" s="368">
        <v>0.12992355382000001</v>
      </c>
      <c r="BR27" s="368">
        <v>0.12866245480999999</v>
      </c>
      <c r="BS27" s="368">
        <v>0.1284722536</v>
      </c>
      <c r="BT27" s="368">
        <v>0.12574364814</v>
      </c>
      <c r="BU27" s="368">
        <v>0.12659727011999999</v>
      </c>
      <c r="BV27" s="368">
        <v>0.1251729171</v>
      </c>
    </row>
    <row r="28" spans="1:74" ht="11.15"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443"/>
      <c r="BC28" s="443"/>
      <c r="BD28" s="443"/>
      <c r="BE28" s="443"/>
      <c r="BF28" s="443"/>
      <c r="BG28" s="443"/>
      <c r="BH28" s="443"/>
      <c r="BI28" s="443"/>
      <c r="BJ28" s="369"/>
      <c r="BK28" s="369"/>
      <c r="BL28" s="369"/>
      <c r="BM28" s="369"/>
      <c r="BN28" s="369"/>
      <c r="BO28" s="369"/>
      <c r="BP28" s="369"/>
      <c r="BQ28" s="369"/>
      <c r="BR28" s="369"/>
      <c r="BS28" s="369"/>
      <c r="BT28" s="369"/>
      <c r="BU28" s="369"/>
      <c r="BV28" s="369"/>
    </row>
    <row r="29" spans="1:74" ht="11.15" customHeight="1" x14ac:dyDescent="0.25">
      <c r="A29" s="159" t="s">
        <v>370</v>
      </c>
      <c r="B29" s="169" t="s">
        <v>380</v>
      </c>
      <c r="C29" s="244">
        <v>3.0422840129000002</v>
      </c>
      <c r="D29" s="244">
        <v>3.0277111143000002</v>
      </c>
      <c r="E29" s="244">
        <v>3.0953663355000001</v>
      </c>
      <c r="F29" s="244">
        <v>3.0966604000000002</v>
      </c>
      <c r="G29" s="244">
        <v>3.1080374000000002</v>
      </c>
      <c r="H29" s="244">
        <v>3.1192174000000001</v>
      </c>
      <c r="I29" s="244">
        <v>3.1235864000000002</v>
      </c>
      <c r="J29" s="244">
        <v>3.1097334000000001</v>
      </c>
      <c r="K29" s="244">
        <v>3.1029694000000001</v>
      </c>
      <c r="L29" s="244">
        <v>3.1302954000000001</v>
      </c>
      <c r="M29" s="244">
        <v>3.1316983999999999</v>
      </c>
      <c r="N29" s="244">
        <v>3.1217289483999999</v>
      </c>
      <c r="O29" s="244">
        <v>3.0563581677</v>
      </c>
      <c r="P29" s="244">
        <v>3.0515313429000002</v>
      </c>
      <c r="Q29" s="244">
        <v>3.0275840065000001</v>
      </c>
      <c r="R29" s="244">
        <v>3.0391228667000001</v>
      </c>
      <c r="S29" s="244">
        <v>3.0299465226</v>
      </c>
      <c r="T29" s="244">
        <v>3.0364532</v>
      </c>
      <c r="U29" s="244">
        <v>3.0327150710000002</v>
      </c>
      <c r="V29" s="244">
        <v>3.0360926516000002</v>
      </c>
      <c r="W29" s="244">
        <v>3.0420495333000002</v>
      </c>
      <c r="X29" s="244">
        <v>3.0561172000000001</v>
      </c>
      <c r="Y29" s="244">
        <v>3.0418721999999998</v>
      </c>
      <c r="Z29" s="244">
        <v>3.0339991999999998</v>
      </c>
      <c r="AA29" s="244">
        <v>2.9836613000000001</v>
      </c>
      <c r="AB29" s="244">
        <v>3.0270722999999999</v>
      </c>
      <c r="AC29" s="244">
        <v>3.1633353</v>
      </c>
      <c r="AD29" s="244">
        <v>3.2259733000000002</v>
      </c>
      <c r="AE29" s="244">
        <v>2.8839703000000001</v>
      </c>
      <c r="AF29" s="244">
        <v>2.9649432999999998</v>
      </c>
      <c r="AG29" s="244">
        <v>2.9609163000000001</v>
      </c>
      <c r="AH29" s="244">
        <v>2.9888892999999999</v>
      </c>
      <c r="AI29" s="244">
        <v>2.9958632999999999</v>
      </c>
      <c r="AJ29" s="244">
        <v>3.0278363000000001</v>
      </c>
      <c r="AK29" s="244">
        <v>3.0228093</v>
      </c>
      <c r="AL29" s="244">
        <v>3.0377833000000001</v>
      </c>
      <c r="AM29" s="244">
        <v>3.0727935</v>
      </c>
      <c r="AN29" s="244">
        <v>3.0674674999999998</v>
      </c>
      <c r="AO29" s="244">
        <v>3.0724404999999999</v>
      </c>
      <c r="AP29" s="244">
        <v>3.0854145000000002</v>
      </c>
      <c r="AQ29" s="244">
        <v>3.0923885000000002</v>
      </c>
      <c r="AR29" s="244">
        <v>3.1063624999999999</v>
      </c>
      <c r="AS29" s="244">
        <v>3.1163365000000001</v>
      </c>
      <c r="AT29" s="244">
        <v>3.1241987817000001</v>
      </c>
      <c r="AU29" s="244">
        <v>3.1362977817000002</v>
      </c>
      <c r="AV29" s="244">
        <v>3.1350077817000002</v>
      </c>
      <c r="AW29" s="244">
        <v>3.148196</v>
      </c>
      <c r="AX29" s="244">
        <v>3.161254</v>
      </c>
      <c r="AY29" s="244">
        <v>3.1786955353000002</v>
      </c>
      <c r="AZ29" s="244">
        <v>3.1858707690000001</v>
      </c>
      <c r="BA29" s="244">
        <v>3.1953213461000001</v>
      </c>
      <c r="BB29" s="368">
        <v>3.1760789613</v>
      </c>
      <c r="BC29" s="368">
        <v>3.1742645328000001</v>
      </c>
      <c r="BD29" s="368">
        <v>3.1729274186</v>
      </c>
      <c r="BE29" s="368">
        <v>3.1712356528000001</v>
      </c>
      <c r="BF29" s="368">
        <v>3.1699001374</v>
      </c>
      <c r="BG29" s="368">
        <v>3.1684477177999999</v>
      </c>
      <c r="BH29" s="368">
        <v>3.1664916532</v>
      </c>
      <c r="BI29" s="368">
        <v>3.1652554177000001</v>
      </c>
      <c r="BJ29" s="368">
        <v>3.1641199809999998</v>
      </c>
      <c r="BK29" s="368">
        <v>3.2105579033999998</v>
      </c>
      <c r="BL29" s="368">
        <v>3.2089346862000001</v>
      </c>
      <c r="BM29" s="368">
        <v>3.2072259514999999</v>
      </c>
      <c r="BN29" s="368">
        <v>3.2054816491000002</v>
      </c>
      <c r="BO29" s="368">
        <v>3.2041426938000002</v>
      </c>
      <c r="BP29" s="368">
        <v>3.2033659921000002</v>
      </c>
      <c r="BQ29" s="368">
        <v>3.202339973</v>
      </c>
      <c r="BR29" s="368">
        <v>3.2013602311999998</v>
      </c>
      <c r="BS29" s="368">
        <v>3.2005483585999999</v>
      </c>
      <c r="BT29" s="368">
        <v>3.1994085622999999</v>
      </c>
      <c r="BU29" s="368">
        <v>3.1986806124</v>
      </c>
      <c r="BV29" s="368">
        <v>3.1981269874999998</v>
      </c>
    </row>
    <row r="30" spans="1:74" ht="11.15" customHeight="1" x14ac:dyDescent="0.25">
      <c r="A30" s="159" t="s">
        <v>256</v>
      </c>
      <c r="B30" s="170" t="s">
        <v>369</v>
      </c>
      <c r="C30" s="244">
        <v>0.97597391290000002</v>
      </c>
      <c r="D30" s="244">
        <v>0.97590801428999996</v>
      </c>
      <c r="E30" s="244">
        <v>0.97596423548</v>
      </c>
      <c r="F30" s="244">
        <v>0.97667230000000005</v>
      </c>
      <c r="G30" s="244">
        <v>0.97792230000000002</v>
      </c>
      <c r="H30" s="244">
        <v>0.98242229999999997</v>
      </c>
      <c r="I30" s="244">
        <v>0.98442229999999997</v>
      </c>
      <c r="J30" s="244">
        <v>0.98342229999999997</v>
      </c>
      <c r="K30" s="244">
        <v>0.99912230000000002</v>
      </c>
      <c r="L30" s="244">
        <v>1.0042222999999999</v>
      </c>
      <c r="M30" s="244">
        <v>1.0100623</v>
      </c>
      <c r="N30" s="244">
        <v>1.0011158484</v>
      </c>
      <c r="O30" s="244">
        <v>0.97921206774000003</v>
      </c>
      <c r="P30" s="244">
        <v>0.98029824286</v>
      </c>
      <c r="Q30" s="244">
        <v>0.97896690644999995</v>
      </c>
      <c r="R30" s="244">
        <v>0.97940776666999996</v>
      </c>
      <c r="S30" s="244">
        <v>0.97923142257999995</v>
      </c>
      <c r="T30" s="244">
        <v>0.98001110000000002</v>
      </c>
      <c r="U30" s="244">
        <v>0.97962497097000001</v>
      </c>
      <c r="V30" s="244">
        <v>0.97924755160999999</v>
      </c>
      <c r="W30" s="244">
        <v>0.98169443332999995</v>
      </c>
      <c r="X30" s="244">
        <v>0.99451809999999996</v>
      </c>
      <c r="Y30" s="244">
        <v>0.98034310000000002</v>
      </c>
      <c r="Z30" s="244">
        <v>0.97984309999999997</v>
      </c>
      <c r="AA30" s="244">
        <v>0.9675397</v>
      </c>
      <c r="AB30" s="244">
        <v>0.96426970000000001</v>
      </c>
      <c r="AC30" s="244">
        <v>1.0872697</v>
      </c>
      <c r="AD30" s="244">
        <v>1.1172697</v>
      </c>
      <c r="AE30" s="244">
        <v>0.84726970000000001</v>
      </c>
      <c r="AF30" s="244">
        <v>0.90226969999999995</v>
      </c>
      <c r="AG30" s="244">
        <v>0.90126969999999995</v>
      </c>
      <c r="AH30" s="244">
        <v>0.93026969999999998</v>
      </c>
      <c r="AI30" s="244">
        <v>0.92626969999999997</v>
      </c>
      <c r="AJ30" s="244">
        <v>0.9532697</v>
      </c>
      <c r="AK30" s="244">
        <v>0.94926969999999999</v>
      </c>
      <c r="AL30" s="244">
        <v>0.9542697</v>
      </c>
      <c r="AM30" s="244">
        <v>0.96741520000000003</v>
      </c>
      <c r="AN30" s="244">
        <v>0.95841520000000002</v>
      </c>
      <c r="AO30" s="244">
        <v>0.96141520000000003</v>
      </c>
      <c r="AP30" s="244">
        <v>0.95941520000000002</v>
      </c>
      <c r="AQ30" s="244">
        <v>0.96441520000000003</v>
      </c>
      <c r="AR30" s="244">
        <v>0.97141520000000003</v>
      </c>
      <c r="AS30" s="244">
        <v>0.97541520000000004</v>
      </c>
      <c r="AT30" s="244">
        <v>0.98235182236999996</v>
      </c>
      <c r="AU30" s="244">
        <v>0.99235182236999997</v>
      </c>
      <c r="AV30" s="244">
        <v>1.0013518224</v>
      </c>
      <c r="AW30" s="244">
        <v>1.007352</v>
      </c>
      <c r="AX30" s="244">
        <v>1.019352</v>
      </c>
      <c r="AY30" s="244">
        <v>1.0364787446999999</v>
      </c>
      <c r="AZ30" s="244">
        <v>1.0453804236999999</v>
      </c>
      <c r="BA30" s="244">
        <v>1.0524216183999999</v>
      </c>
      <c r="BB30" s="368">
        <v>1.0353248344999999</v>
      </c>
      <c r="BC30" s="368">
        <v>1.0352784564999999</v>
      </c>
      <c r="BD30" s="368">
        <v>1.0352274764</v>
      </c>
      <c r="BE30" s="368">
        <v>1.0351700868</v>
      </c>
      <c r="BF30" s="368">
        <v>1.0351057911999999</v>
      </c>
      <c r="BG30" s="368">
        <v>1.0351172461</v>
      </c>
      <c r="BH30" s="368">
        <v>1.0350558238000001</v>
      </c>
      <c r="BI30" s="368">
        <v>1.0350246388</v>
      </c>
      <c r="BJ30" s="368">
        <v>1.035101665</v>
      </c>
      <c r="BK30" s="368">
        <v>1.0751280564000001</v>
      </c>
      <c r="BL30" s="368">
        <v>1.0750508304999999</v>
      </c>
      <c r="BM30" s="368">
        <v>1.0749825368000001</v>
      </c>
      <c r="BN30" s="368">
        <v>1.0748981533999999</v>
      </c>
      <c r="BO30" s="368">
        <v>1.0748621434000001</v>
      </c>
      <c r="BP30" s="368">
        <v>1.0748285281000001</v>
      </c>
      <c r="BQ30" s="368">
        <v>1.0747809979</v>
      </c>
      <c r="BR30" s="368">
        <v>1.0747317434000001</v>
      </c>
      <c r="BS30" s="368">
        <v>1.074756606</v>
      </c>
      <c r="BT30" s="368">
        <v>1.0747024756000001</v>
      </c>
      <c r="BU30" s="368">
        <v>1.0746830630999999</v>
      </c>
      <c r="BV30" s="368">
        <v>1.0747780291</v>
      </c>
    </row>
    <row r="31" spans="1:74" ht="11.15" customHeight="1" x14ac:dyDescent="0.25">
      <c r="A31" s="159" t="s">
        <v>1103</v>
      </c>
      <c r="B31" s="170" t="s">
        <v>1102</v>
      </c>
      <c r="C31" s="244">
        <v>1.8339783000000001</v>
      </c>
      <c r="D31" s="244">
        <v>1.7939783</v>
      </c>
      <c r="E31" s="244">
        <v>1.8139783</v>
      </c>
      <c r="F31" s="244">
        <v>1.8139783</v>
      </c>
      <c r="G31" s="244">
        <v>1.8239783000000001</v>
      </c>
      <c r="H31" s="244">
        <v>1.8339783000000001</v>
      </c>
      <c r="I31" s="244">
        <v>1.8339783000000001</v>
      </c>
      <c r="J31" s="244">
        <v>1.8239783000000001</v>
      </c>
      <c r="K31" s="244">
        <v>1.8039783</v>
      </c>
      <c r="L31" s="244">
        <v>1.8239783000000001</v>
      </c>
      <c r="M31" s="244">
        <v>1.8239783000000001</v>
      </c>
      <c r="N31" s="244">
        <v>1.8289782999999999</v>
      </c>
      <c r="O31" s="244">
        <v>1.7690774</v>
      </c>
      <c r="P31" s="244">
        <v>1.7490774</v>
      </c>
      <c r="Q31" s="244">
        <v>1.7690774</v>
      </c>
      <c r="R31" s="244">
        <v>1.7390774</v>
      </c>
      <c r="S31" s="244">
        <v>1.7390774</v>
      </c>
      <c r="T31" s="244">
        <v>1.7390774</v>
      </c>
      <c r="U31" s="244">
        <v>1.7390774</v>
      </c>
      <c r="V31" s="244">
        <v>1.7380774000000001</v>
      </c>
      <c r="W31" s="244">
        <v>1.7380774000000001</v>
      </c>
      <c r="X31" s="244">
        <v>1.7380774000000001</v>
      </c>
      <c r="Y31" s="244">
        <v>1.7380774000000001</v>
      </c>
      <c r="Z31" s="244">
        <v>1.7380774000000001</v>
      </c>
      <c r="AA31" s="244">
        <v>1.7436902000000001</v>
      </c>
      <c r="AB31" s="244">
        <v>1.7336902000000001</v>
      </c>
      <c r="AC31" s="244">
        <v>1.7406902</v>
      </c>
      <c r="AD31" s="244">
        <v>1.7666902</v>
      </c>
      <c r="AE31" s="244">
        <v>1.7636902000000001</v>
      </c>
      <c r="AF31" s="244">
        <v>1.7766902</v>
      </c>
      <c r="AG31" s="244">
        <v>1.7786902</v>
      </c>
      <c r="AH31" s="244">
        <v>1.7766902</v>
      </c>
      <c r="AI31" s="244">
        <v>1.7766902</v>
      </c>
      <c r="AJ31" s="244">
        <v>1.7766902</v>
      </c>
      <c r="AK31" s="244">
        <v>1.7756902000000001</v>
      </c>
      <c r="AL31" s="244">
        <v>1.7856901999999999</v>
      </c>
      <c r="AM31" s="244">
        <v>1.800457</v>
      </c>
      <c r="AN31" s="244">
        <v>1.8054570000000001</v>
      </c>
      <c r="AO31" s="244">
        <v>1.8074570000000001</v>
      </c>
      <c r="AP31" s="244">
        <v>1.822457</v>
      </c>
      <c r="AQ31" s="244">
        <v>1.822457</v>
      </c>
      <c r="AR31" s="244">
        <v>1.8274570000000001</v>
      </c>
      <c r="AS31" s="244">
        <v>1.830457</v>
      </c>
      <c r="AT31" s="244">
        <v>1.8301229125</v>
      </c>
      <c r="AU31" s="244">
        <v>1.8301229125</v>
      </c>
      <c r="AV31" s="244">
        <v>1.8331229124999999</v>
      </c>
      <c r="AW31" s="244">
        <v>1.823123</v>
      </c>
      <c r="AX31" s="244">
        <v>1.8351230000000001</v>
      </c>
      <c r="AY31" s="244">
        <v>1.8533787606000001</v>
      </c>
      <c r="AZ31" s="244">
        <v>1.8535556071999999</v>
      </c>
      <c r="BA31" s="244">
        <v>1.8583912763999999</v>
      </c>
      <c r="BB31" s="368">
        <v>1.8583907524000001</v>
      </c>
      <c r="BC31" s="368">
        <v>1.8584378159999999</v>
      </c>
      <c r="BD31" s="368">
        <v>1.8585409037</v>
      </c>
      <c r="BE31" s="368">
        <v>1.8585305727000001</v>
      </c>
      <c r="BF31" s="368">
        <v>1.8585191779000001</v>
      </c>
      <c r="BG31" s="368">
        <v>1.8585531975</v>
      </c>
      <c r="BH31" s="368">
        <v>1.8584913476</v>
      </c>
      <c r="BI31" s="368">
        <v>1.8585795060999999</v>
      </c>
      <c r="BJ31" s="368">
        <v>1.8586561615999999</v>
      </c>
      <c r="BK31" s="368">
        <v>1.8585500081999999</v>
      </c>
      <c r="BL31" s="368">
        <v>1.8587316627999999</v>
      </c>
      <c r="BM31" s="368">
        <v>1.8586309989000001</v>
      </c>
      <c r="BN31" s="368">
        <v>1.8585976016000001</v>
      </c>
      <c r="BO31" s="368">
        <v>1.8586049113000001</v>
      </c>
      <c r="BP31" s="368">
        <v>1.8587087925000001</v>
      </c>
      <c r="BQ31" s="368">
        <v>1.8586632445</v>
      </c>
      <c r="BR31" s="368">
        <v>1.8586473338</v>
      </c>
      <c r="BS31" s="368">
        <v>1.8586714971</v>
      </c>
      <c r="BT31" s="368">
        <v>1.8585707055</v>
      </c>
      <c r="BU31" s="368">
        <v>1.8586465468</v>
      </c>
      <c r="BV31" s="368">
        <v>1.8587462800000001</v>
      </c>
    </row>
    <row r="32" spans="1:74" ht="11.15"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443"/>
      <c r="BC32" s="443"/>
      <c r="BD32" s="443"/>
      <c r="BE32" s="443"/>
      <c r="BF32" s="443"/>
      <c r="BG32" s="443"/>
      <c r="BH32" s="443"/>
      <c r="BI32" s="443"/>
      <c r="BJ32" s="369"/>
      <c r="BK32" s="369"/>
      <c r="BL32" s="369"/>
      <c r="BM32" s="369"/>
      <c r="BN32" s="369"/>
      <c r="BO32" s="369"/>
      <c r="BP32" s="369"/>
      <c r="BQ32" s="369"/>
      <c r="BR32" s="369"/>
      <c r="BS32" s="369"/>
      <c r="BT32" s="369"/>
      <c r="BU32" s="369"/>
      <c r="BV32" s="369"/>
    </row>
    <row r="33" spans="1:74" ht="11.15" customHeight="1" x14ac:dyDescent="0.25">
      <c r="A33" s="159" t="s">
        <v>371</v>
      </c>
      <c r="B33" s="169" t="s">
        <v>381</v>
      </c>
      <c r="C33" s="244">
        <v>9.2004707667000005</v>
      </c>
      <c r="D33" s="244">
        <v>9.1758829885999997</v>
      </c>
      <c r="E33" s="244">
        <v>9.2121720889999992</v>
      </c>
      <c r="F33" s="244">
        <v>9.0840114841999995</v>
      </c>
      <c r="G33" s="244">
        <v>9.0604607011000002</v>
      </c>
      <c r="H33" s="244">
        <v>9.2346210179000003</v>
      </c>
      <c r="I33" s="244">
        <v>9.0312222313999992</v>
      </c>
      <c r="J33" s="244">
        <v>9.0237453457000001</v>
      </c>
      <c r="K33" s="244">
        <v>9.0232685130999997</v>
      </c>
      <c r="L33" s="244">
        <v>9.1484030233000002</v>
      </c>
      <c r="M33" s="244">
        <v>9.1578864461999991</v>
      </c>
      <c r="N33" s="244">
        <v>9.2207710396000007</v>
      </c>
      <c r="O33" s="244">
        <v>9.2480265362999994</v>
      </c>
      <c r="P33" s="244">
        <v>9.2917413277000005</v>
      </c>
      <c r="Q33" s="244">
        <v>9.4316638426000008</v>
      </c>
      <c r="R33" s="244">
        <v>9.3199780419000007</v>
      </c>
      <c r="S33" s="244">
        <v>9.2970532869000007</v>
      </c>
      <c r="T33" s="244">
        <v>9.4289932532999998</v>
      </c>
      <c r="U33" s="244">
        <v>9.2005970940000008</v>
      </c>
      <c r="V33" s="244">
        <v>9.2268167467000008</v>
      </c>
      <c r="W33" s="244">
        <v>9.1936820891999993</v>
      </c>
      <c r="X33" s="244">
        <v>9.3046528447999997</v>
      </c>
      <c r="Y33" s="244">
        <v>9.3443723559999992</v>
      </c>
      <c r="Z33" s="244">
        <v>9.2293833185</v>
      </c>
      <c r="AA33" s="244">
        <v>9.3210146878</v>
      </c>
      <c r="AB33" s="244">
        <v>9.1691910571000008</v>
      </c>
      <c r="AC33" s="244">
        <v>9.2249615597000005</v>
      </c>
      <c r="AD33" s="244">
        <v>8.9720336316000004</v>
      </c>
      <c r="AE33" s="244">
        <v>8.8924434803000008</v>
      </c>
      <c r="AF33" s="244">
        <v>9.0630096494999997</v>
      </c>
      <c r="AG33" s="244">
        <v>8.9803775537000003</v>
      </c>
      <c r="AH33" s="244">
        <v>9.0827392499999995</v>
      </c>
      <c r="AI33" s="244">
        <v>8.9508806805999992</v>
      </c>
      <c r="AJ33" s="244">
        <v>8.9744081027</v>
      </c>
      <c r="AK33" s="244">
        <v>8.9682033704999995</v>
      </c>
      <c r="AL33" s="244">
        <v>8.9216585652999996</v>
      </c>
      <c r="AM33" s="244">
        <v>9.2083511730000005</v>
      </c>
      <c r="AN33" s="244">
        <v>9.0792921794999994</v>
      </c>
      <c r="AO33" s="244">
        <v>9.2465294426</v>
      </c>
      <c r="AP33" s="244">
        <v>9.1394305877999997</v>
      </c>
      <c r="AQ33" s="244">
        <v>9.0745945184999997</v>
      </c>
      <c r="AR33" s="244">
        <v>9.0881750500000003</v>
      </c>
      <c r="AS33" s="244">
        <v>9.0520158215999995</v>
      </c>
      <c r="AT33" s="244">
        <v>9.0524208065000007</v>
      </c>
      <c r="AU33" s="244">
        <v>9.0345409006999997</v>
      </c>
      <c r="AV33" s="244">
        <v>8.9129136645999996</v>
      </c>
      <c r="AW33" s="244">
        <v>9.0170890999999997</v>
      </c>
      <c r="AX33" s="244">
        <v>8.9049300999999996</v>
      </c>
      <c r="AY33" s="244">
        <v>9.2350922960999995</v>
      </c>
      <c r="AZ33" s="244">
        <v>9.2914873199999999</v>
      </c>
      <c r="BA33" s="244">
        <v>9.1525759041000008</v>
      </c>
      <c r="BB33" s="368">
        <v>9.1766517527999998</v>
      </c>
      <c r="BC33" s="368">
        <v>9.1209170581999999</v>
      </c>
      <c r="BD33" s="368">
        <v>9.1793562039999994</v>
      </c>
      <c r="BE33" s="368">
        <v>9.1525323306999997</v>
      </c>
      <c r="BF33" s="368">
        <v>9.1766995785999992</v>
      </c>
      <c r="BG33" s="368">
        <v>9.1901850445999997</v>
      </c>
      <c r="BH33" s="368">
        <v>9.1962426124000007</v>
      </c>
      <c r="BI33" s="368">
        <v>9.2507477922000003</v>
      </c>
      <c r="BJ33" s="368">
        <v>9.2059299113000002</v>
      </c>
      <c r="BK33" s="368">
        <v>9.2123348730999997</v>
      </c>
      <c r="BL33" s="368">
        <v>9.2063009486999992</v>
      </c>
      <c r="BM33" s="368">
        <v>9.1782507734000003</v>
      </c>
      <c r="BN33" s="368">
        <v>9.1726591337999999</v>
      </c>
      <c r="BO33" s="368">
        <v>9.1671782139999998</v>
      </c>
      <c r="BP33" s="368">
        <v>9.2244167340000001</v>
      </c>
      <c r="BQ33" s="368">
        <v>9.1446242250999994</v>
      </c>
      <c r="BR33" s="368">
        <v>9.1699318645000005</v>
      </c>
      <c r="BS33" s="368">
        <v>9.1839074151000002</v>
      </c>
      <c r="BT33" s="368">
        <v>9.1916920874999999</v>
      </c>
      <c r="BU33" s="368">
        <v>9.2092517671999996</v>
      </c>
      <c r="BV33" s="368">
        <v>9.1719573908999994</v>
      </c>
    </row>
    <row r="34" spans="1:74" ht="11.15" customHeight="1" x14ac:dyDescent="0.25">
      <c r="A34" s="159" t="s">
        <v>257</v>
      </c>
      <c r="B34" s="170" t="s">
        <v>331</v>
      </c>
      <c r="C34" s="244">
        <v>0.35232959305</v>
      </c>
      <c r="D34" s="244">
        <v>0.35526507953000003</v>
      </c>
      <c r="E34" s="244">
        <v>0.35294984314</v>
      </c>
      <c r="F34" s="244">
        <v>0.34307185246999999</v>
      </c>
      <c r="G34" s="244">
        <v>0.30686030001999998</v>
      </c>
      <c r="H34" s="244">
        <v>0.34546383744999998</v>
      </c>
      <c r="I34" s="244">
        <v>0.35211508765999999</v>
      </c>
      <c r="J34" s="244">
        <v>0.36318468777000001</v>
      </c>
      <c r="K34" s="244">
        <v>0.38285742004000001</v>
      </c>
      <c r="L34" s="244">
        <v>0.40249746724000002</v>
      </c>
      <c r="M34" s="244">
        <v>0.40944420968</v>
      </c>
      <c r="N34" s="244">
        <v>0.40979888607999998</v>
      </c>
      <c r="O34" s="244">
        <v>0.40053051138000001</v>
      </c>
      <c r="P34" s="244">
        <v>0.42870566727999998</v>
      </c>
      <c r="Q34" s="244">
        <v>0.41153621645999999</v>
      </c>
      <c r="R34" s="244">
        <v>0.45685626349000003</v>
      </c>
      <c r="S34" s="244">
        <v>0.42459991338000003</v>
      </c>
      <c r="T34" s="244">
        <v>0.48066199829</v>
      </c>
      <c r="U34" s="244">
        <v>0.49439096448999997</v>
      </c>
      <c r="V34" s="244">
        <v>0.51344300359999995</v>
      </c>
      <c r="W34" s="244">
        <v>0.50555610996</v>
      </c>
      <c r="X34" s="244">
        <v>0.54771525318000003</v>
      </c>
      <c r="Y34" s="244">
        <v>0.52755770756999998</v>
      </c>
      <c r="Z34" s="244">
        <v>0.50988932772999995</v>
      </c>
      <c r="AA34" s="244">
        <v>0.47134102325999999</v>
      </c>
      <c r="AB34" s="244">
        <v>0.43843616614000003</v>
      </c>
      <c r="AC34" s="244">
        <v>0.50014948678000004</v>
      </c>
      <c r="AD34" s="244">
        <v>0.51089023326000005</v>
      </c>
      <c r="AE34" s="244">
        <v>0.44578461866000002</v>
      </c>
      <c r="AF34" s="244">
        <v>0.48191702952999999</v>
      </c>
      <c r="AG34" s="244">
        <v>0.46133819547999999</v>
      </c>
      <c r="AH34" s="244">
        <v>0.50188874641000003</v>
      </c>
      <c r="AI34" s="244">
        <v>0.47505025359000003</v>
      </c>
      <c r="AJ34" s="244">
        <v>0.48107140334999998</v>
      </c>
      <c r="AK34" s="244">
        <v>0.46757069054</v>
      </c>
      <c r="AL34" s="244">
        <v>0.46539033364999999</v>
      </c>
      <c r="AM34" s="244">
        <v>0.46217275721000001</v>
      </c>
      <c r="AN34" s="244">
        <v>0.42130702649000001</v>
      </c>
      <c r="AO34" s="244">
        <v>0.50276091120999999</v>
      </c>
      <c r="AP34" s="244">
        <v>0.46800389782000001</v>
      </c>
      <c r="AQ34" s="244">
        <v>0.42472077752999998</v>
      </c>
      <c r="AR34" s="244">
        <v>0.35967949999999999</v>
      </c>
      <c r="AS34" s="244">
        <v>0.47167900000000001</v>
      </c>
      <c r="AT34" s="244">
        <v>0.50482727592999999</v>
      </c>
      <c r="AU34" s="244">
        <v>0.47982727593000002</v>
      </c>
      <c r="AV34" s="244">
        <v>0.47182727593000001</v>
      </c>
      <c r="AW34" s="244">
        <v>0.49782700000000002</v>
      </c>
      <c r="AX34" s="244">
        <v>0.46382699999999999</v>
      </c>
      <c r="AY34" s="244">
        <v>0.44788411079000001</v>
      </c>
      <c r="AZ34" s="244">
        <v>0.45470377751000002</v>
      </c>
      <c r="BA34" s="244">
        <v>0.45408358543999999</v>
      </c>
      <c r="BB34" s="368">
        <v>0.48087965873999999</v>
      </c>
      <c r="BC34" s="368">
        <v>0.48079550778000002</v>
      </c>
      <c r="BD34" s="368">
        <v>0.48085270082999998</v>
      </c>
      <c r="BE34" s="368">
        <v>0.48061894605</v>
      </c>
      <c r="BF34" s="368">
        <v>0.48038095663000002</v>
      </c>
      <c r="BG34" s="368">
        <v>0.47825736076999997</v>
      </c>
      <c r="BH34" s="368">
        <v>0.47588771063000002</v>
      </c>
      <c r="BI34" s="368">
        <v>0.47389940013999998</v>
      </c>
      <c r="BJ34" s="368">
        <v>0.47188036941</v>
      </c>
      <c r="BK34" s="368">
        <v>0.46676524593000002</v>
      </c>
      <c r="BL34" s="368">
        <v>0.46521636703000002</v>
      </c>
      <c r="BM34" s="368">
        <v>0.46294576106000002</v>
      </c>
      <c r="BN34" s="368">
        <v>0.46084542876000001</v>
      </c>
      <c r="BO34" s="368">
        <v>0.45884763761000003</v>
      </c>
      <c r="BP34" s="368">
        <v>0.45709496005</v>
      </c>
      <c r="BQ34" s="368">
        <v>0.45395975938999999</v>
      </c>
      <c r="BR34" s="368">
        <v>0.45189895496999999</v>
      </c>
      <c r="BS34" s="368">
        <v>0.44993920761</v>
      </c>
      <c r="BT34" s="368">
        <v>0.44765947719999999</v>
      </c>
      <c r="BU34" s="368">
        <v>0.44582929363000001</v>
      </c>
      <c r="BV34" s="368">
        <v>0.44405896769999997</v>
      </c>
    </row>
    <row r="35" spans="1:74" ht="11.15" customHeight="1" x14ac:dyDescent="0.25">
      <c r="A35" s="159" t="s">
        <v>258</v>
      </c>
      <c r="B35" s="170" t="s">
        <v>332</v>
      </c>
      <c r="C35" s="244">
        <v>4.7535229000000001</v>
      </c>
      <c r="D35" s="244">
        <v>4.7085229000000002</v>
      </c>
      <c r="E35" s="244">
        <v>4.7725229000000002</v>
      </c>
      <c r="F35" s="244">
        <v>4.7595229000000003</v>
      </c>
      <c r="G35" s="244">
        <v>4.7465229000000004</v>
      </c>
      <c r="H35" s="244">
        <v>4.8435229</v>
      </c>
      <c r="I35" s="244">
        <v>4.7015228999999996</v>
      </c>
      <c r="J35" s="244">
        <v>4.7365228999999998</v>
      </c>
      <c r="K35" s="244">
        <v>4.6665229000000004</v>
      </c>
      <c r="L35" s="244">
        <v>4.7635228999999999</v>
      </c>
      <c r="M35" s="244">
        <v>4.7565229000000002</v>
      </c>
      <c r="N35" s="244">
        <v>4.8245228999999998</v>
      </c>
      <c r="O35" s="244">
        <v>4.8443651000000001</v>
      </c>
      <c r="P35" s="244">
        <v>4.8133651000000004</v>
      </c>
      <c r="Q35" s="244">
        <v>4.9293651000000001</v>
      </c>
      <c r="R35" s="244">
        <v>4.8583651000000003</v>
      </c>
      <c r="S35" s="244">
        <v>4.8583651000000003</v>
      </c>
      <c r="T35" s="244">
        <v>4.9553650999999999</v>
      </c>
      <c r="U35" s="244">
        <v>4.8733651</v>
      </c>
      <c r="V35" s="244">
        <v>4.8503651000000003</v>
      </c>
      <c r="W35" s="244">
        <v>4.8463650999999999</v>
      </c>
      <c r="X35" s="244">
        <v>4.8353650999999997</v>
      </c>
      <c r="Y35" s="244">
        <v>4.8623650999999999</v>
      </c>
      <c r="Z35" s="244">
        <v>4.8253651</v>
      </c>
      <c r="AA35" s="244">
        <v>4.9279381999999998</v>
      </c>
      <c r="AB35" s="244">
        <v>4.8629382000000003</v>
      </c>
      <c r="AC35" s="244">
        <v>4.8769033999999998</v>
      </c>
      <c r="AD35" s="244">
        <v>4.8070301000000004</v>
      </c>
      <c r="AE35" s="244">
        <v>4.8279078000000002</v>
      </c>
      <c r="AF35" s="244">
        <v>4.9183836999999997</v>
      </c>
      <c r="AG35" s="244">
        <v>4.8500211999999996</v>
      </c>
      <c r="AH35" s="244">
        <v>4.8958203999999999</v>
      </c>
      <c r="AI35" s="244">
        <v>4.8951390999999997</v>
      </c>
      <c r="AJ35" s="244">
        <v>4.8358596</v>
      </c>
      <c r="AK35" s="244">
        <v>4.8551390999999997</v>
      </c>
      <c r="AL35" s="244">
        <v>4.7987906000000002</v>
      </c>
      <c r="AM35" s="244">
        <v>4.9963031000000004</v>
      </c>
      <c r="AN35" s="244">
        <v>4.9489343999999997</v>
      </c>
      <c r="AO35" s="244">
        <v>5.0344392999999998</v>
      </c>
      <c r="AP35" s="244">
        <v>5.0040579999999997</v>
      </c>
      <c r="AQ35" s="244">
        <v>5.0242775000000002</v>
      </c>
      <c r="AR35" s="244">
        <v>5.0712774999999999</v>
      </c>
      <c r="AS35" s="244">
        <v>4.9943404999999998</v>
      </c>
      <c r="AT35" s="244">
        <v>5.0033810605999998</v>
      </c>
      <c r="AU35" s="244">
        <v>5.0363810606000001</v>
      </c>
      <c r="AV35" s="244">
        <v>4.9573810606000004</v>
      </c>
      <c r="AW35" s="244">
        <v>4.9653809999999998</v>
      </c>
      <c r="AX35" s="244">
        <v>4.875381</v>
      </c>
      <c r="AY35" s="244">
        <v>5.2198609434999996</v>
      </c>
      <c r="AZ35" s="244">
        <v>5.135640263</v>
      </c>
      <c r="BA35" s="244">
        <v>5.0180831241000003</v>
      </c>
      <c r="BB35" s="368">
        <v>5.0269706145999997</v>
      </c>
      <c r="BC35" s="368">
        <v>5.0503575832000003</v>
      </c>
      <c r="BD35" s="368">
        <v>5.0842489483</v>
      </c>
      <c r="BE35" s="368">
        <v>5.0199548369000002</v>
      </c>
      <c r="BF35" s="368">
        <v>5.0550966981999998</v>
      </c>
      <c r="BG35" s="368">
        <v>5.0765756798000004</v>
      </c>
      <c r="BH35" s="368">
        <v>5.0954808485000003</v>
      </c>
      <c r="BI35" s="368">
        <v>5.1151939580999999</v>
      </c>
      <c r="BJ35" s="368">
        <v>5.0715976905</v>
      </c>
      <c r="BK35" s="368">
        <v>5.0841382723999997</v>
      </c>
      <c r="BL35" s="368">
        <v>5.0752477793999997</v>
      </c>
      <c r="BM35" s="368">
        <v>5.0693059348</v>
      </c>
      <c r="BN35" s="368">
        <v>5.0769194072000001</v>
      </c>
      <c r="BO35" s="368">
        <v>5.0987464078000002</v>
      </c>
      <c r="BP35" s="368">
        <v>5.1326175415000002</v>
      </c>
      <c r="BQ35" s="368">
        <v>5.0670869869999997</v>
      </c>
      <c r="BR35" s="368">
        <v>5.1019952164999998</v>
      </c>
      <c r="BS35" s="368">
        <v>5.1230628013999997</v>
      </c>
      <c r="BT35" s="368">
        <v>5.1404396759999997</v>
      </c>
      <c r="BU35" s="368">
        <v>5.1586555266999996</v>
      </c>
      <c r="BV35" s="368">
        <v>5.1160271236000003</v>
      </c>
    </row>
    <row r="36" spans="1:74" ht="11.15" customHeight="1" x14ac:dyDescent="0.25">
      <c r="A36" s="159" t="s">
        <v>259</v>
      </c>
      <c r="B36" s="170" t="s">
        <v>333</v>
      </c>
      <c r="C36" s="244">
        <v>0.98358330709999997</v>
      </c>
      <c r="D36" s="244">
        <v>0.99924195713999997</v>
      </c>
      <c r="E36" s="244">
        <v>1.0176566</v>
      </c>
      <c r="F36" s="244">
        <v>0.99744131999999996</v>
      </c>
      <c r="G36" s="244">
        <v>0.99128194193999997</v>
      </c>
      <c r="H36" s="244">
        <v>0.99380356000000003</v>
      </c>
      <c r="I36" s="244">
        <v>0.97337799354999999</v>
      </c>
      <c r="J36" s="244">
        <v>0.98235600644999999</v>
      </c>
      <c r="K36" s="244">
        <v>0.97920172000000005</v>
      </c>
      <c r="L36" s="244">
        <v>0.97684400645000002</v>
      </c>
      <c r="M36" s="244">
        <v>0.96399550667</v>
      </c>
      <c r="N36" s="244">
        <v>0.97048519354999996</v>
      </c>
      <c r="O36" s="244">
        <v>0.97447490000000003</v>
      </c>
      <c r="P36" s="244">
        <v>0.97323378570999997</v>
      </c>
      <c r="Q36" s="244">
        <v>0.98495714515999999</v>
      </c>
      <c r="R36" s="244">
        <v>0.96799858000000005</v>
      </c>
      <c r="S36" s="244">
        <v>0.95810305484000002</v>
      </c>
      <c r="T36" s="244">
        <v>0.94866194000000004</v>
      </c>
      <c r="U36" s="244">
        <v>0.95752868064999996</v>
      </c>
      <c r="V36" s="244">
        <v>0.94091993226000004</v>
      </c>
      <c r="W36" s="244">
        <v>0.92714268666999999</v>
      </c>
      <c r="X36" s="244">
        <v>0.96001635160999998</v>
      </c>
      <c r="Y36" s="244">
        <v>0.95322885999999996</v>
      </c>
      <c r="Z36" s="244">
        <v>0.93913544838999996</v>
      </c>
      <c r="AA36" s="244">
        <v>0.93405992580999997</v>
      </c>
      <c r="AB36" s="244">
        <v>0.90762690000000001</v>
      </c>
      <c r="AC36" s="244">
        <v>0.91151210322999998</v>
      </c>
      <c r="AD36" s="244">
        <v>0.85369189332999995</v>
      </c>
      <c r="AE36" s="244">
        <v>0.85613146128999995</v>
      </c>
      <c r="AF36" s="244">
        <v>0.88334288667000005</v>
      </c>
      <c r="AG36" s="244">
        <v>0.89682204839000002</v>
      </c>
      <c r="AH36" s="244">
        <v>0.88443891289999998</v>
      </c>
      <c r="AI36" s="244">
        <v>0.86964160000000001</v>
      </c>
      <c r="AJ36" s="244">
        <v>0.87418222902999998</v>
      </c>
      <c r="AK36" s="244">
        <v>0.88423123332999998</v>
      </c>
      <c r="AL36" s="244">
        <v>0.87513039031999995</v>
      </c>
      <c r="AM36" s="244">
        <v>0.89183598065000003</v>
      </c>
      <c r="AN36" s="244">
        <v>0.89077061429000004</v>
      </c>
      <c r="AO36" s="244">
        <v>0.91862618065000001</v>
      </c>
      <c r="AP36" s="244">
        <v>0.91629765333000002</v>
      </c>
      <c r="AQ36" s="244">
        <v>0.86863661290000005</v>
      </c>
      <c r="AR36" s="244">
        <v>0.89886568</v>
      </c>
      <c r="AS36" s="244">
        <v>0.90649991934999996</v>
      </c>
      <c r="AT36" s="244">
        <v>0.87758635001999996</v>
      </c>
      <c r="AU36" s="244">
        <v>0.88649986999999997</v>
      </c>
      <c r="AV36" s="244">
        <v>0.88050482097000005</v>
      </c>
      <c r="AW36" s="244">
        <v>0.88187000000000004</v>
      </c>
      <c r="AX36" s="244">
        <v>0.87104099999999995</v>
      </c>
      <c r="AY36" s="244">
        <v>0.90832185814999999</v>
      </c>
      <c r="AZ36" s="244">
        <v>0.91243468917000004</v>
      </c>
      <c r="BA36" s="244">
        <v>0.90532780225999998</v>
      </c>
      <c r="BB36" s="368">
        <v>0.89717520878000001</v>
      </c>
      <c r="BC36" s="368">
        <v>0.87836591719000001</v>
      </c>
      <c r="BD36" s="368">
        <v>0.90028476641999999</v>
      </c>
      <c r="BE36" s="368">
        <v>0.89672017854999997</v>
      </c>
      <c r="BF36" s="368">
        <v>0.89306093717000001</v>
      </c>
      <c r="BG36" s="368">
        <v>0.89414105905999997</v>
      </c>
      <c r="BH36" s="368">
        <v>0.89058013584999995</v>
      </c>
      <c r="BI36" s="368">
        <v>0.89262398460000003</v>
      </c>
      <c r="BJ36" s="368">
        <v>0.89687654399000005</v>
      </c>
      <c r="BK36" s="368">
        <v>0.89654233390000004</v>
      </c>
      <c r="BL36" s="368">
        <v>0.90145001717999995</v>
      </c>
      <c r="BM36" s="368">
        <v>0.89286827878999997</v>
      </c>
      <c r="BN36" s="368">
        <v>0.88450182990000004</v>
      </c>
      <c r="BO36" s="368">
        <v>0.86599294548000005</v>
      </c>
      <c r="BP36" s="368">
        <v>0.88690927802999997</v>
      </c>
      <c r="BQ36" s="368">
        <v>0.88295828191000003</v>
      </c>
      <c r="BR36" s="368">
        <v>0.87943101990999994</v>
      </c>
      <c r="BS36" s="368">
        <v>0.88027275511000003</v>
      </c>
      <c r="BT36" s="368">
        <v>0.8762155063</v>
      </c>
      <c r="BU36" s="368">
        <v>0.87802945945999999</v>
      </c>
      <c r="BV36" s="368">
        <v>0.88252351876000001</v>
      </c>
    </row>
    <row r="37" spans="1:74" ht="11.15" customHeight="1" x14ac:dyDescent="0.25">
      <c r="A37" s="159" t="s">
        <v>1017</v>
      </c>
      <c r="B37" s="170" t="s">
        <v>1016</v>
      </c>
      <c r="C37" s="244">
        <v>0.90755830000000004</v>
      </c>
      <c r="D37" s="244">
        <v>0.92655829999999995</v>
      </c>
      <c r="E37" s="244">
        <v>0.91955830000000005</v>
      </c>
      <c r="F37" s="244">
        <v>0.91555830000000005</v>
      </c>
      <c r="G37" s="244">
        <v>0.91855830000000005</v>
      </c>
      <c r="H37" s="244">
        <v>0.92155830000000005</v>
      </c>
      <c r="I37" s="244">
        <v>0.87255830000000001</v>
      </c>
      <c r="J37" s="244">
        <v>0.89255830000000003</v>
      </c>
      <c r="K37" s="244">
        <v>0.94455829999999996</v>
      </c>
      <c r="L37" s="244">
        <v>0.88655830000000002</v>
      </c>
      <c r="M37" s="244">
        <v>0.90155830000000003</v>
      </c>
      <c r="N37" s="244">
        <v>0.90955830000000004</v>
      </c>
      <c r="O37" s="244">
        <v>0.902972</v>
      </c>
      <c r="P37" s="244">
        <v>0.94097200000000003</v>
      </c>
      <c r="Q37" s="244">
        <v>0.93397200000000002</v>
      </c>
      <c r="R37" s="244">
        <v>0.92797200000000002</v>
      </c>
      <c r="S37" s="244">
        <v>0.92797200000000002</v>
      </c>
      <c r="T37" s="244">
        <v>0.92997200000000002</v>
      </c>
      <c r="U37" s="244">
        <v>0.92097200000000001</v>
      </c>
      <c r="V37" s="244">
        <v>0.904972</v>
      </c>
      <c r="W37" s="244">
        <v>0.902972</v>
      </c>
      <c r="X37" s="244">
        <v>0.89497199999999999</v>
      </c>
      <c r="Y37" s="244">
        <v>0.905972</v>
      </c>
      <c r="Z37" s="244">
        <v>0.909972</v>
      </c>
      <c r="AA37" s="244">
        <v>0.91393659999999999</v>
      </c>
      <c r="AB37" s="244">
        <v>0.91593659999999999</v>
      </c>
      <c r="AC37" s="244">
        <v>0.91593659999999999</v>
      </c>
      <c r="AD37" s="244">
        <v>0.90493659999999998</v>
      </c>
      <c r="AE37" s="244">
        <v>0.89493659999999997</v>
      </c>
      <c r="AF37" s="244">
        <v>0.89593659999999997</v>
      </c>
      <c r="AG37" s="244">
        <v>0.89093659999999997</v>
      </c>
      <c r="AH37" s="244">
        <v>0.89393659999999997</v>
      </c>
      <c r="AI37" s="244">
        <v>0.84293660000000004</v>
      </c>
      <c r="AJ37" s="244">
        <v>0.89293659999999997</v>
      </c>
      <c r="AK37" s="244">
        <v>0.89093659999999997</v>
      </c>
      <c r="AL37" s="244">
        <v>0.88293659999999996</v>
      </c>
      <c r="AM37" s="244">
        <v>0.88749109999999998</v>
      </c>
      <c r="AN37" s="244">
        <v>0.87849109999999997</v>
      </c>
      <c r="AO37" s="244">
        <v>0.87649109999999997</v>
      </c>
      <c r="AP37" s="244">
        <v>0.85749109999999995</v>
      </c>
      <c r="AQ37" s="244">
        <v>0.84749110000000005</v>
      </c>
      <c r="AR37" s="244">
        <v>0.85349109999999995</v>
      </c>
      <c r="AS37" s="244">
        <v>0.85749109999999995</v>
      </c>
      <c r="AT37" s="244">
        <v>0.85958283848000006</v>
      </c>
      <c r="AU37" s="244">
        <v>0.84277033848000005</v>
      </c>
      <c r="AV37" s="244">
        <v>0.84230283847999998</v>
      </c>
      <c r="AW37" s="244">
        <v>0.84377000000000002</v>
      </c>
      <c r="AX37" s="244">
        <v>0.85301000000000005</v>
      </c>
      <c r="AY37" s="244">
        <v>0.82292224547000004</v>
      </c>
      <c r="AZ37" s="244">
        <v>0.86575827652000004</v>
      </c>
      <c r="BA37" s="244">
        <v>0.86221617567999997</v>
      </c>
      <c r="BB37" s="368">
        <v>0.85902754502000001</v>
      </c>
      <c r="BC37" s="368">
        <v>0.85594160103000005</v>
      </c>
      <c r="BD37" s="368">
        <v>0.85497654874999995</v>
      </c>
      <c r="BE37" s="368">
        <v>0.85376675595999996</v>
      </c>
      <c r="BF37" s="368">
        <v>0.85255466764999999</v>
      </c>
      <c r="BG37" s="368">
        <v>0.85144057694999997</v>
      </c>
      <c r="BH37" s="368">
        <v>0.85011961412000003</v>
      </c>
      <c r="BI37" s="368">
        <v>0.84712234686999999</v>
      </c>
      <c r="BJ37" s="368">
        <v>0.84410025776999997</v>
      </c>
      <c r="BK37" s="368">
        <v>0.84501702819000002</v>
      </c>
      <c r="BL37" s="368">
        <v>0.84255484452999996</v>
      </c>
      <c r="BM37" s="368">
        <v>0.83948346037999999</v>
      </c>
      <c r="BN37" s="368">
        <v>0.83655722757999995</v>
      </c>
      <c r="BO37" s="368">
        <v>0.83571883402000002</v>
      </c>
      <c r="BP37" s="368">
        <v>0.83308882723</v>
      </c>
      <c r="BQ37" s="368">
        <v>0.83013637494000003</v>
      </c>
      <c r="BR37" s="368">
        <v>0.82724787533999999</v>
      </c>
      <c r="BS37" s="368">
        <v>0.82444584945999999</v>
      </c>
      <c r="BT37" s="368">
        <v>0.82337418976999999</v>
      </c>
      <c r="BU37" s="368">
        <v>0.82068367722000002</v>
      </c>
      <c r="BV37" s="368">
        <v>0.81804471968000003</v>
      </c>
    </row>
    <row r="38" spans="1:74" ht="11.15" customHeight="1" x14ac:dyDescent="0.25">
      <c r="A38" s="159" t="s">
        <v>260</v>
      </c>
      <c r="B38" s="170" t="s">
        <v>334</v>
      </c>
      <c r="C38" s="244">
        <v>0.78833638903000003</v>
      </c>
      <c r="D38" s="244">
        <v>0.77540862674</v>
      </c>
      <c r="E38" s="244">
        <v>0.78147899386999997</v>
      </c>
      <c r="F38" s="244">
        <v>0.75517463233000004</v>
      </c>
      <c r="G38" s="244">
        <v>0.74500749978000003</v>
      </c>
      <c r="H38" s="244">
        <v>0.77404325660999995</v>
      </c>
      <c r="I38" s="244">
        <v>0.76484934909000002</v>
      </c>
      <c r="J38" s="244">
        <v>0.69852612963000005</v>
      </c>
      <c r="K38" s="244">
        <v>0.70516533858999997</v>
      </c>
      <c r="L38" s="244">
        <v>0.74697253244999995</v>
      </c>
      <c r="M38" s="244">
        <v>0.75206198081999998</v>
      </c>
      <c r="N38" s="244">
        <v>0.75033142951999998</v>
      </c>
      <c r="O38" s="244">
        <v>0.75922705746999997</v>
      </c>
      <c r="P38" s="244">
        <v>0.75531716437999996</v>
      </c>
      <c r="Q38" s="244">
        <v>0.75778660729000002</v>
      </c>
      <c r="R38" s="244">
        <v>0.72706624166</v>
      </c>
      <c r="S38" s="244">
        <v>0.7391804515</v>
      </c>
      <c r="T38" s="244">
        <v>0.72953911907000002</v>
      </c>
      <c r="U38" s="244">
        <v>0.60058349616999995</v>
      </c>
      <c r="V38" s="244">
        <v>0.65254947357000004</v>
      </c>
      <c r="W38" s="244">
        <v>0.67453969993999996</v>
      </c>
      <c r="X38" s="244">
        <v>0.70398033244000002</v>
      </c>
      <c r="Y38" s="244">
        <v>0.74193288585999995</v>
      </c>
      <c r="Z38" s="244">
        <v>0.70831596212000003</v>
      </c>
      <c r="AA38" s="244">
        <v>0.74268820746999997</v>
      </c>
      <c r="AB38" s="244">
        <v>0.72402803477</v>
      </c>
      <c r="AC38" s="244">
        <v>0.71630688352000005</v>
      </c>
      <c r="AD38" s="244">
        <v>0.61936720169000004</v>
      </c>
      <c r="AE38" s="244">
        <v>0.59912133356999997</v>
      </c>
      <c r="AF38" s="244">
        <v>0.62745486333</v>
      </c>
      <c r="AG38" s="244">
        <v>0.64461688168999998</v>
      </c>
      <c r="AH38" s="244">
        <v>0.63408550458000001</v>
      </c>
      <c r="AI38" s="244">
        <v>0.63034922368000001</v>
      </c>
      <c r="AJ38" s="244">
        <v>0.63639002292000002</v>
      </c>
      <c r="AK38" s="244">
        <v>0.64341850998000005</v>
      </c>
      <c r="AL38" s="244">
        <v>0.64753232940000005</v>
      </c>
      <c r="AM38" s="244">
        <v>0.67838653408000005</v>
      </c>
      <c r="AN38" s="244">
        <v>0.66396841351000002</v>
      </c>
      <c r="AO38" s="244">
        <v>0.64236370659999997</v>
      </c>
      <c r="AP38" s="244">
        <v>0.60960179999999997</v>
      </c>
      <c r="AQ38" s="244">
        <v>0.6296718</v>
      </c>
      <c r="AR38" s="244">
        <v>0.62766180000000005</v>
      </c>
      <c r="AS38" s="244">
        <v>0.59063180000000004</v>
      </c>
      <c r="AT38" s="244">
        <v>0.55898139219999998</v>
      </c>
      <c r="AU38" s="244">
        <v>0.56799139219999994</v>
      </c>
      <c r="AV38" s="244">
        <v>0.55798139219999998</v>
      </c>
      <c r="AW38" s="244">
        <v>0.59798099999999998</v>
      </c>
      <c r="AX38" s="244">
        <v>0.609981</v>
      </c>
      <c r="AY38" s="244">
        <v>0.58859487244999997</v>
      </c>
      <c r="AZ38" s="244">
        <v>0.64160942159000001</v>
      </c>
      <c r="BA38" s="244">
        <v>0.63813952559999998</v>
      </c>
      <c r="BB38" s="368">
        <v>0.63626851291999997</v>
      </c>
      <c r="BC38" s="368">
        <v>0.58403185505999999</v>
      </c>
      <c r="BD38" s="368">
        <v>0.58192749112999997</v>
      </c>
      <c r="BE38" s="368">
        <v>0.62955935210000002</v>
      </c>
      <c r="BF38" s="368">
        <v>0.62619000113000001</v>
      </c>
      <c r="BG38" s="368">
        <v>0.62392803255999996</v>
      </c>
      <c r="BH38" s="368">
        <v>0.62144319473999998</v>
      </c>
      <c r="BI38" s="368">
        <v>0.65931013052999998</v>
      </c>
      <c r="BJ38" s="368">
        <v>0.65715131391000003</v>
      </c>
      <c r="BK38" s="368">
        <v>0.65636226610000004</v>
      </c>
      <c r="BL38" s="368">
        <v>0.65421732387999998</v>
      </c>
      <c r="BM38" s="368">
        <v>0.65076098825999995</v>
      </c>
      <c r="BN38" s="368">
        <v>0.64794074240999999</v>
      </c>
      <c r="BO38" s="368">
        <v>0.64573797006</v>
      </c>
      <c r="BP38" s="368">
        <v>0.64376148441000003</v>
      </c>
      <c r="BQ38" s="368">
        <v>0.64243630461000001</v>
      </c>
      <c r="BR38" s="368">
        <v>0.64118093672999998</v>
      </c>
      <c r="BS38" s="368">
        <v>0.63901975843000003</v>
      </c>
      <c r="BT38" s="368">
        <v>0.63756704112999996</v>
      </c>
      <c r="BU38" s="368">
        <v>0.63652765510999998</v>
      </c>
      <c r="BV38" s="368">
        <v>0.63554459245999995</v>
      </c>
    </row>
    <row r="39" spans="1:74" ht="11.15" customHeight="1" x14ac:dyDescent="0.25">
      <c r="A39" s="159" t="s">
        <v>261</v>
      </c>
      <c r="B39" s="170" t="s">
        <v>335</v>
      </c>
      <c r="C39" s="244">
        <v>0.27884529754999998</v>
      </c>
      <c r="D39" s="244">
        <v>0.27560314518000001</v>
      </c>
      <c r="E39" s="244">
        <v>0.26587047195000002</v>
      </c>
      <c r="F39" s="244">
        <v>0.26232449944000003</v>
      </c>
      <c r="G39" s="244">
        <v>0.26226677932999998</v>
      </c>
      <c r="H39" s="244">
        <v>0.25345918382999999</v>
      </c>
      <c r="I39" s="244">
        <v>0.25755662104999999</v>
      </c>
      <c r="J39" s="244">
        <v>0.23894334185999999</v>
      </c>
      <c r="K39" s="244">
        <v>0.25050285451999998</v>
      </c>
      <c r="L39" s="244">
        <v>0.24824383719000001</v>
      </c>
      <c r="M39" s="244">
        <v>0.25095456905000002</v>
      </c>
      <c r="N39" s="244">
        <v>0.24310835044000001</v>
      </c>
      <c r="O39" s="244">
        <v>0.24553505743000001</v>
      </c>
      <c r="P39" s="244">
        <v>0.25150770033999997</v>
      </c>
      <c r="Q39" s="244">
        <v>0.26022386373</v>
      </c>
      <c r="R39" s="244">
        <v>0.25110994669999998</v>
      </c>
      <c r="S39" s="244">
        <v>0.25423085714999999</v>
      </c>
      <c r="T39" s="244">
        <v>0.24787318592999999</v>
      </c>
      <c r="U39" s="244">
        <v>0.2323759427</v>
      </c>
      <c r="V39" s="244">
        <v>0.23669332730000001</v>
      </c>
      <c r="W39" s="244">
        <v>0.22878558265000001</v>
      </c>
      <c r="X39" s="244">
        <v>0.23009889760999999</v>
      </c>
      <c r="Y39" s="244">
        <v>0.22451189259000001</v>
      </c>
      <c r="Z39" s="244">
        <v>0.22033857028000001</v>
      </c>
      <c r="AA39" s="244">
        <v>0.22926061935</v>
      </c>
      <c r="AB39" s="244">
        <v>0.22844526897</v>
      </c>
      <c r="AC39" s="244">
        <v>0.21980255484</v>
      </c>
      <c r="AD39" s="244">
        <v>0.22244056667000001</v>
      </c>
      <c r="AE39" s="244">
        <v>0.21507352258000001</v>
      </c>
      <c r="AF39" s="244">
        <v>0.20931986666999999</v>
      </c>
      <c r="AG39" s="244">
        <v>0.21015067753</v>
      </c>
      <c r="AH39" s="244">
        <v>0.20325094194000001</v>
      </c>
      <c r="AI39" s="244">
        <v>0.20345586667000001</v>
      </c>
      <c r="AJ39" s="244">
        <v>0.20734155484</v>
      </c>
      <c r="AK39" s="244">
        <v>0.20931986666999999</v>
      </c>
      <c r="AL39" s="244">
        <v>0.21665774838999999</v>
      </c>
      <c r="AM39" s="244">
        <v>0.21121529032</v>
      </c>
      <c r="AN39" s="244">
        <v>0.2108015</v>
      </c>
      <c r="AO39" s="244">
        <v>0.20152077419</v>
      </c>
      <c r="AP39" s="244">
        <v>0.21019066667</v>
      </c>
      <c r="AQ39" s="244">
        <v>0.20648625806000001</v>
      </c>
      <c r="AR39" s="244">
        <v>0.20530399999999999</v>
      </c>
      <c r="AS39" s="244">
        <v>0.20270303226</v>
      </c>
      <c r="AT39" s="244">
        <v>0.20137786643</v>
      </c>
      <c r="AU39" s="244">
        <v>0.18887194062000001</v>
      </c>
      <c r="AV39" s="244">
        <v>0.18995725353000001</v>
      </c>
      <c r="AW39" s="244">
        <v>0.21174200000000001</v>
      </c>
      <c r="AX39" s="244">
        <v>0.20896799999999999</v>
      </c>
      <c r="AY39" s="244">
        <v>0.20475821074</v>
      </c>
      <c r="AZ39" s="244">
        <v>0.20254728103</v>
      </c>
      <c r="BA39" s="244">
        <v>0.19994903977</v>
      </c>
      <c r="BB39" s="368">
        <v>0.19753700561000001</v>
      </c>
      <c r="BC39" s="368">
        <v>0.19517918344999999</v>
      </c>
      <c r="BD39" s="368">
        <v>0.19288515257</v>
      </c>
      <c r="BE39" s="368">
        <v>0.19046247062999999</v>
      </c>
      <c r="BF39" s="368">
        <v>0.18803873922</v>
      </c>
      <c r="BG39" s="368">
        <v>0.18566674245000001</v>
      </c>
      <c r="BH39" s="368">
        <v>0.18318601864</v>
      </c>
      <c r="BI39" s="368">
        <v>0.18087581458999999</v>
      </c>
      <c r="BJ39" s="368">
        <v>0.17855269598000001</v>
      </c>
      <c r="BK39" s="368">
        <v>0.17760101278000001</v>
      </c>
      <c r="BL39" s="368">
        <v>0.17693128898999999</v>
      </c>
      <c r="BM39" s="368">
        <v>0.17594106586</v>
      </c>
      <c r="BN39" s="368">
        <v>0.17502737275999999</v>
      </c>
      <c r="BO39" s="368">
        <v>0.17416004317</v>
      </c>
      <c r="BP39" s="368">
        <v>0.17340252191</v>
      </c>
      <c r="BQ39" s="368">
        <v>0.17247541883</v>
      </c>
      <c r="BR39" s="368">
        <v>0.17158210161000001</v>
      </c>
      <c r="BS39" s="368">
        <v>0.17073442173</v>
      </c>
      <c r="BT39" s="368">
        <v>0.17074495043999999</v>
      </c>
      <c r="BU39" s="368">
        <v>0.17095620577000001</v>
      </c>
      <c r="BV39" s="368">
        <v>0.17119471464</v>
      </c>
    </row>
    <row r="40" spans="1:74" ht="11.15"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443"/>
      <c r="BC40" s="443"/>
      <c r="BD40" s="443"/>
      <c r="BE40" s="443"/>
      <c r="BF40" s="443"/>
      <c r="BG40" s="443"/>
      <c r="BH40" s="443"/>
      <c r="BI40" s="443"/>
      <c r="BJ40" s="369"/>
      <c r="BK40" s="369"/>
      <c r="BL40" s="369"/>
      <c r="BM40" s="369"/>
      <c r="BN40" s="369"/>
      <c r="BO40" s="369"/>
      <c r="BP40" s="369"/>
      <c r="BQ40" s="369"/>
      <c r="BR40" s="369"/>
      <c r="BS40" s="369"/>
      <c r="BT40" s="369"/>
      <c r="BU40" s="369"/>
      <c r="BV40" s="369"/>
    </row>
    <row r="41" spans="1:74" ht="11.15" customHeight="1" x14ac:dyDescent="0.25">
      <c r="A41" s="159" t="s">
        <v>373</v>
      </c>
      <c r="B41" s="169" t="s">
        <v>382</v>
      </c>
      <c r="C41" s="244">
        <v>1.5201685532</v>
      </c>
      <c r="D41" s="244">
        <v>1.540969507</v>
      </c>
      <c r="E41" s="244">
        <v>1.5526776595</v>
      </c>
      <c r="F41" s="244">
        <v>1.5709920031</v>
      </c>
      <c r="G41" s="244">
        <v>1.5725719622000001</v>
      </c>
      <c r="H41" s="244">
        <v>1.5572497757999999</v>
      </c>
      <c r="I41" s="244">
        <v>1.5692479480999999</v>
      </c>
      <c r="J41" s="244">
        <v>1.572467096</v>
      </c>
      <c r="K41" s="244">
        <v>1.5689030895</v>
      </c>
      <c r="L41" s="244">
        <v>1.5593183062</v>
      </c>
      <c r="M41" s="244">
        <v>1.5640772136000001</v>
      </c>
      <c r="N41" s="244">
        <v>1.5740443807</v>
      </c>
      <c r="O41" s="244">
        <v>1.5622540646</v>
      </c>
      <c r="P41" s="244">
        <v>1.5578648225</v>
      </c>
      <c r="Q41" s="244">
        <v>1.5781446102000001</v>
      </c>
      <c r="R41" s="244">
        <v>1.5718031612000001</v>
      </c>
      <c r="S41" s="244">
        <v>1.5936495204000001</v>
      </c>
      <c r="T41" s="244">
        <v>1.6032913886</v>
      </c>
      <c r="U41" s="244">
        <v>1.5879566583</v>
      </c>
      <c r="V41" s="244">
        <v>1.5746889712000001</v>
      </c>
      <c r="W41" s="244">
        <v>1.5766021003999999</v>
      </c>
      <c r="X41" s="244">
        <v>1.5565412548999999</v>
      </c>
      <c r="Y41" s="244">
        <v>1.5745594194000001</v>
      </c>
      <c r="Z41" s="244">
        <v>1.5743567699000001</v>
      </c>
      <c r="AA41" s="244">
        <v>1.5629971694</v>
      </c>
      <c r="AB41" s="244">
        <v>1.5575804492000001</v>
      </c>
      <c r="AC41" s="244">
        <v>1.5417916885</v>
      </c>
      <c r="AD41" s="244">
        <v>1.5148646214999999</v>
      </c>
      <c r="AE41" s="244">
        <v>1.5072077803999999</v>
      </c>
      <c r="AF41" s="244">
        <v>1.506753198</v>
      </c>
      <c r="AG41" s="244">
        <v>1.4985382815999999</v>
      </c>
      <c r="AH41" s="244">
        <v>1.4940399499000001</v>
      </c>
      <c r="AI41" s="244">
        <v>1.4814831049999999</v>
      </c>
      <c r="AJ41" s="244">
        <v>1.467856898</v>
      </c>
      <c r="AK41" s="244">
        <v>1.4695617898</v>
      </c>
      <c r="AL41" s="244">
        <v>1.4731439359</v>
      </c>
      <c r="AM41" s="244">
        <v>1.4842370403</v>
      </c>
      <c r="AN41" s="244">
        <v>1.4780182048999999</v>
      </c>
      <c r="AO41" s="244">
        <v>1.4676445083</v>
      </c>
      <c r="AP41" s="244">
        <v>1.4785586125000001</v>
      </c>
      <c r="AQ41" s="244">
        <v>1.4739021985</v>
      </c>
      <c r="AR41" s="244">
        <v>1.4717747101</v>
      </c>
      <c r="AS41" s="244">
        <v>1.4150308535</v>
      </c>
      <c r="AT41" s="244">
        <v>1.3944315449</v>
      </c>
      <c r="AU41" s="244">
        <v>1.4006734685</v>
      </c>
      <c r="AV41" s="244">
        <v>1.4061304669000001</v>
      </c>
      <c r="AW41" s="244">
        <v>1.4047829999999999</v>
      </c>
      <c r="AX41" s="244">
        <v>1.40011</v>
      </c>
      <c r="AY41" s="244">
        <v>1.3709774052000001</v>
      </c>
      <c r="AZ41" s="244">
        <v>1.3796692953</v>
      </c>
      <c r="BA41" s="244">
        <v>1.3770703377</v>
      </c>
      <c r="BB41" s="368">
        <v>1.4218921117000001</v>
      </c>
      <c r="BC41" s="368">
        <v>1.4239966088</v>
      </c>
      <c r="BD41" s="368">
        <v>1.4224397952000001</v>
      </c>
      <c r="BE41" s="368">
        <v>1.4203849086</v>
      </c>
      <c r="BF41" s="368">
        <v>1.4196054040999999</v>
      </c>
      <c r="BG41" s="368">
        <v>1.4193612224000001</v>
      </c>
      <c r="BH41" s="368">
        <v>1.4213534333</v>
      </c>
      <c r="BI41" s="368">
        <v>1.4200624995</v>
      </c>
      <c r="BJ41" s="368">
        <v>1.4226062987999999</v>
      </c>
      <c r="BK41" s="368">
        <v>1.4137434420999999</v>
      </c>
      <c r="BL41" s="368">
        <v>1.4126321289999999</v>
      </c>
      <c r="BM41" s="368">
        <v>1.41473889</v>
      </c>
      <c r="BN41" s="368">
        <v>1.4120404008</v>
      </c>
      <c r="BO41" s="368">
        <v>1.4114579931</v>
      </c>
      <c r="BP41" s="368">
        <v>1.4072290947999999</v>
      </c>
      <c r="BQ41" s="368">
        <v>1.4005087929</v>
      </c>
      <c r="BR41" s="368">
        <v>1.3970418333000001</v>
      </c>
      <c r="BS41" s="368">
        <v>1.3941356254999999</v>
      </c>
      <c r="BT41" s="368">
        <v>1.3984303398</v>
      </c>
      <c r="BU41" s="368">
        <v>1.3943829210000001</v>
      </c>
      <c r="BV41" s="368">
        <v>1.3933367235</v>
      </c>
    </row>
    <row r="42" spans="1:74" ht="11.15" customHeight="1" x14ac:dyDescent="0.25">
      <c r="A42" s="159" t="s">
        <v>262</v>
      </c>
      <c r="B42" s="170" t="s">
        <v>372</v>
      </c>
      <c r="C42" s="244">
        <v>0.72262040000000005</v>
      </c>
      <c r="D42" s="244">
        <v>0.73023260000000001</v>
      </c>
      <c r="E42" s="244">
        <v>0.72835939999999999</v>
      </c>
      <c r="F42" s="244">
        <v>0.73345090000000002</v>
      </c>
      <c r="G42" s="244">
        <v>0.73517949999999999</v>
      </c>
      <c r="H42" s="244">
        <v>0.72729630000000001</v>
      </c>
      <c r="I42" s="244">
        <v>0.7240337</v>
      </c>
      <c r="J42" s="244">
        <v>0.73301150000000004</v>
      </c>
      <c r="K42" s="244">
        <v>0.7322303</v>
      </c>
      <c r="L42" s="244">
        <v>0.72621060000000004</v>
      </c>
      <c r="M42" s="244">
        <v>0.73065100000000005</v>
      </c>
      <c r="N42" s="244">
        <v>0.73465950000000002</v>
      </c>
      <c r="O42" s="244">
        <v>0.73290500000000003</v>
      </c>
      <c r="P42" s="244">
        <v>0.72982689999999995</v>
      </c>
      <c r="Q42" s="244">
        <v>0.71663569999999999</v>
      </c>
      <c r="R42" s="244">
        <v>0.72580610000000001</v>
      </c>
      <c r="S42" s="244">
        <v>0.71938999999999997</v>
      </c>
      <c r="T42" s="244">
        <v>0.71951679999999996</v>
      </c>
      <c r="U42" s="244">
        <v>0.71213669999999996</v>
      </c>
      <c r="V42" s="244">
        <v>0.70608939999999998</v>
      </c>
      <c r="W42" s="244">
        <v>0.72340199999999999</v>
      </c>
      <c r="X42" s="244">
        <v>0.69630340000000002</v>
      </c>
      <c r="Y42" s="244">
        <v>0.71288759999999995</v>
      </c>
      <c r="Z42" s="244">
        <v>0.70882409999999996</v>
      </c>
      <c r="AA42" s="244">
        <v>0.7065264</v>
      </c>
      <c r="AB42" s="244">
        <v>0.70889959999999996</v>
      </c>
      <c r="AC42" s="244">
        <v>0.68923670000000004</v>
      </c>
      <c r="AD42" s="244">
        <v>0.69440740000000001</v>
      </c>
      <c r="AE42" s="244">
        <v>0.68908049999999998</v>
      </c>
      <c r="AF42" s="244">
        <v>0.69727810000000001</v>
      </c>
      <c r="AG42" s="244">
        <v>0.68300890000000003</v>
      </c>
      <c r="AH42" s="244">
        <v>0.67902680000000004</v>
      </c>
      <c r="AI42" s="244">
        <v>0.66734490000000002</v>
      </c>
      <c r="AJ42" s="244">
        <v>0.6562287</v>
      </c>
      <c r="AK42" s="244">
        <v>0.65571690000000005</v>
      </c>
      <c r="AL42" s="244">
        <v>0.65362169999999997</v>
      </c>
      <c r="AM42" s="244">
        <v>0.65846550000000004</v>
      </c>
      <c r="AN42" s="244">
        <v>0.65853620000000002</v>
      </c>
      <c r="AO42" s="244">
        <v>0.66017079999999995</v>
      </c>
      <c r="AP42" s="244">
        <v>0.67140979999999995</v>
      </c>
      <c r="AQ42" s="244">
        <v>0.66898060000000004</v>
      </c>
      <c r="AR42" s="244">
        <v>0.66622650000000005</v>
      </c>
      <c r="AS42" s="244">
        <v>0.65485020000000005</v>
      </c>
      <c r="AT42" s="244">
        <v>0.64989267737</v>
      </c>
      <c r="AU42" s="244">
        <v>0.65428077737000001</v>
      </c>
      <c r="AV42" s="244">
        <v>0.65609897737</v>
      </c>
      <c r="AW42" s="244">
        <v>0.65869299999999997</v>
      </c>
      <c r="AX42" s="244">
        <v>0.66050200000000003</v>
      </c>
      <c r="AY42" s="244">
        <v>0.64699273267000001</v>
      </c>
      <c r="AZ42" s="244">
        <v>0.64789290087999996</v>
      </c>
      <c r="BA42" s="244">
        <v>0.65217176020000001</v>
      </c>
      <c r="BB42" s="368">
        <v>0.64762633022000005</v>
      </c>
      <c r="BC42" s="368">
        <v>0.64888274117</v>
      </c>
      <c r="BD42" s="368">
        <v>0.64734166567999996</v>
      </c>
      <c r="BE42" s="368">
        <v>0.64857544620999996</v>
      </c>
      <c r="BF42" s="368">
        <v>0.64709916887999996</v>
      </c>
      <c r="BG42" s="368">
        <v>0.64705872287999999</v>
      </c>
      <c r="BH42" s="368">
        <v>0.64850028781000002</v>
      </c>
      <c r="BI42" s="368">
        <v>0.64730270728999995</v>
      </c>
      <c r="BJ42" s="368">
        <v>0.64897846392000003</v>
      </c>
      <c r="BK42" s="368">
        <v>0.634015887</v>
      </c>
      <c r="BL42" s="368">
        <v>0.63542441272000005</v>
      </c>
      <c r="BM42" s="368">
        <v>0.63970716431999997</v>
      </c>
      <c r="BN42" s="368">
        <v>0.63502912715000004</v>
      </c>
      <c r="BO42" s="368">
        <v>0.63635125036999995</v>
      </c>
      <c r="BP42" s="368">
        <v>0.63479796884999995</v>
      </c>
      <c r="BQ42" s="368">
        <v>0.63612775536999999</v>
      </c>
      <c r="BR42" s="368">
        <v>0.63464718149999999</v>
      </c>
      <c r="BS42" s="368">
        <v>0.63463785259000005</v>
      </c>
      <c r="BT42" s="368">
        <v>0.63614322125</v>
      </c>
      <c r="BU42" s="368">
        <v>0.63488248666000002</v>
      </c>
      <c r="BV42" s="368">
        <v>0.63657225943999995</v>
      </c>
    </row>
    <row r="43" spans="1:74" ht="11.15" customHeight="1" x14ac:dyDescent="0.25">
      <c r="A43" s="159" t="s">
        <v>1023</v>
      </c>
      <c r="B43" s="170" t="s">
        <v>1022</v>
      </c>
      <c r="C43" s="244">
        <v>0.1241762</v>
      </c>
      <c r="D43" s="244">
        <v>0.139844565</v>
      </c>
      <c r="E43" s="244">
        <v>0.15223511033000001</v>
      </c>
      <c r="F43" s="244">
        <v>0.16546562275000001</v>
      </c>
      <c r="G43" s="244">
        <v>0.1639602614</v>
      </c>
      <c r="H43" s="244">
        <v>0.1652674395</v>
      </c>
      <c r="I43" s="244">
        <v>0.16905566550000001</v>
      </c>
      <c r="J43" s="244">
        <v>0.16698170424</v>
      </c>
      <c r="K43" s="244">
        <v>0.16396504908000001</v>
      </c>
      <c r="L43" s="244">
        <v>0.15310416240999999</v>
      </c>
      <c r="M43" s="244">
        <v>0.15238856923999999</v>
      </c>
      <c r="N43" s="244">
        <v>0.15229438391</v>
      </c>
      <c r="O43" s="244">
        <v>0.14934545058000001</v>
      </c>
      <c r="P43" s="244">
        <v>0.15441338017</v>
      </c>
      <c r="Q43" s="244">
        <v>0.15347612566999999</v>
      </c>
      <c r="R43" s="244">
        <v>0.157076674</v>
      </c>
      <c r="S43" s="244">
        <v>0.16249814233000001</v>
      </c>
      <c r="T43" s="244">
        <v>0.15871147766999999</v>
      </c>
      <c r="U43" s="244">
        <v>0.16258124333000001</v>
      </c>
      <c r="V43" s="244">
        <v>0.15897418050000001</v>
      </c>
      <c r="W43" s="244">
        <v>0.15499803333000001</v>
      </c>
      <c r="X43" s="244">
        <v>0.15737857666999999</v>
      </c>
      <c r="Y43" s="244">
        <v>0.15700700382999999</v>
      </c>
      <c r="Z43" s="244">
        <v>0.15858143383000001</v>
      </c>
      <c r="AA43" s="244">
        <v>0.15649420750000001</v>
      </c>
      <c r="AB43" s="244">
        <v>0.15028043366999999</v>
      </c>
      <c r="AC43" s="244">
        <v>0.15569391317</v>
      </c>
      <c r="AD43" s="244">
        <v>0.1515197365</v>
      </c>
      <c r="AE43" s="244">
        <v>0.15614186817</v>
      </c>
      <c r="AF43" s="244">
        <v>0.15116222317</v>
      </c>
      <c r="AG43" s="244">
        <v>0.16143501817</v>
      </c>
      <c r="AH43" s="244">
        <v>0.17078794983000001</v>
      </c>
      <c r="AI43" s="244">
        <v>0.17806088649999999</v>
      </c>
      <c r="AJ43" s="244">
        <v>0.17435210649999999</v>
      </c>
      <c r="AK43" s="244">
        <v>0.17173773482999999</v>
      </c>
      <c r="AL43" s="244">
        <v>0.17198991150000001</v>
      </c>
      <c r="AM43" s="244">
        <v>0.16730964933</v>
      </c>
      <c r="AN43" s="244">
        <v>0.16272318332999999</v>
      </c>
      <c r="AO43" s="244">
        <v>0.15232433433000001</v>
      </c>
      <c r="AP43" s="244">
        <v>0.15415143033000001</v>
      </c>
      <c r="AQ43" s="244">
        <v>0.15589967699999999</v>
      </c>
      <c r="AR43" s="244">
        <v>0.160555222</v>
      </c>
      <c r="AS43" s="244">
        <v>0.15794232033</v>
      </c>
      <c r="AT43" s="244">
        <v>0.14966812733000001</v>
      </c>
      <c r="AU43" s="244">
        <v>0.15608389967</v>
      </c>
      <c r="AV43" s="244">
        <v>0.16064390033000001</v>
      </c>
      <c r="AW43" s="244">
        <v>0.15763099999999999</v>
      </c>
      <c r="AX43" s="244">
        <v>0.15107300000000001</v>
      </c>
      <c r="AY43" s="244">
        <v>0.15394946232000001</v>
      </c>
      <c r="AZ43" s="244">
        <v>0.15982827893000001</v>
      </c>
      <c r="BA43" s="244">
        <v>0.15084302399999999</v>
      </c>
      <c r="BB43" s="368">
        <v>0.18</v>
      </c>
      <c r="BC43" s="368">
        <v>0.18</v>
      </c>
      <c r="BD43" s="368">
        <v>0.18</v>
      </c>
      <c r="BE43" s="368">
        <v>0.18</v>
      </c>
      <c r="BF43" s="368">
        <v>0.18</v>
      </c>
      <c r="BG43" s="368">
        <v>0.18</v>
      </c>
      <c r="BH43" s="368">
        <v>0.18</v>
      </c>
      <c r="BI43" s="368">
        <v>0.18</v>
      </c>
      <c r="BJ43" s="368">
        <v>0.18</v>
      </c>
      <c r="BK43" s="368">
        <v>0.185</v>
      </c>
      <c r="BL43" s="368">
        <v>0.185</v>
      </c>
      <c r="BM43" s="368">
        <v>0.185</v>
      </c>
      <c r="BN43" s="368">
        <v>0.19</v>
      </c>
      <c r="BO43" s="368">
        <v>0.19</v>
      </c>
      <c r="BP43" s="368">
        <v>0.19</v>
      </c>
      <c r="BQ43" s="368">
        <v>0.19</v>
      </c>
      <c r="BR43" s="368">
        <v>0.19</v>
      </c>
      <c r="BS43" s="368">
        <v>0.19</v>
      </c>
      <c r="BT43" s="368">
        <v>0.19500000000000001</v>
      </c>
      <c r="BU43" s="368">
        <v>0.19500000000000001</v>
      </c>
      <c r="BV43" s="368">
        <v>0.19500000000000001</v>
      </c>
    </row>
    <row r="44" spans="1:74" ht="11.15"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443"/>
      <c r="BC44" s="443"/>
      <c r="BD44" s="443"/>
      <c r="BE44" s="443"/>
      <c r="BF44" s="443"/>
      <c r="BG44" s="443"/>
      <c r="BH44" s="443"/>
      <c r="BI44" s="443"/>
      <c r="BJ44" s="369"/>
      <c r="BK44" s="369"/>
      <c r="BL44" s="369"/>
      <c r="BM44" s="369"/>
      <c r="BN44" s="369"/>
      <c r="BO44" s="369"/>
      <c r="BP44" s="369"/>
      <c r="BQ44" s="369"/>
      <c r="BR44" s="369"/>
      <c r="BS44" s="369"/>
      <c r="BT44" s="369"/>
      <c r="BU44" s="369"/>
      <c r="BV44" s="369"/>
    </row>
    <row r="45" spans="1:74" ht="11.15" customHeight="1" x14ac:dyDescent="0.25">
      <c r="A45" s="159" t="s">
        <v>375</v>
      </c>
      <c r="B45" s="169" t="s">
        <v>79</v>
      </c>
      <c r="C45" s="244">
        <v>61.659603384</v>
      </c>
      <c r="D45" s="244">
        <v>62.068569824000001</v>
      </c>
      <c r="E45" s="244">
        <v>62.559169304000001</v>
      </c>
      <c r="F45" s="244">
        <v>62.757258180000001</v>
      </c>
      <c r="G45" s="244">
        <v>62.867209785</v>
      </c>
      <c r="H45" s="244">
        <v>63.582906131000001</v>
      </c>
      <c r="I45" s="244">
        <v>64.332707705000004</v>
      </c>
      <c r="J45" s="244">
        <v>64.628623915999995</v>
      </c>
      <c r="K45" s="244">
        <v>64.212538567999999</v>
      </c>
      <c r="L45" s="244">
        <v>64.945420265999999</v>
      </c>
      <c r="M45" s="244">
        <v>65.283334429000007</v>
      </c>
      <c r="N45" s="244">
        <v>65.420944543000005</v>
      </c>
      <c r="O45" s="244">
        <v>64.394692879000004</v>
      </c>
      <c r="P45" s="244">
        <v>64.222913927999997</v>
      </c>
      <c r="Q45" s="244">
        <v>64.729054458999997</v>
      </c>
      <c r="R45" s="244">
        <v>64.939048205999995</v>
      </c>
      <c r="S45" s="244">
        <v>65.064549137</v>
      </c>
      <c r="T45" s="244">
        <v>65.421196523999996</v>
      </c>
      <c r="U45" s="244">
        <v>65.332801818999997</v>
      </c>
      <c r="V45" s="244">
        <v>66.234451579999998</v>
      </c>
      <c r="W45" s="244">
        <v>66.156916835999994</v>
      </c>
      <c r="X45" s="244">
        <v>66.582072975000003</v>
      </c>
      <c r="Y45" s="244">
        <v>67.385218691999995</v>
      </c>
      <c r="Z45" s="244">
        <v>67.111351259000003</v>
      </c>
      <c r="AA45" s="244">
        <v>67.111605002000005</v>
      </c>
      <c r="AB45" s="244">
        <v>66.722883577999994</v>
      </c>
      <c r="AC45" s="244">
        <v>66.797445452000005</v>
      </c>
      <c r="AD45" s="244">
        <v>64.138490172000004</v>
      </c>
      <c r="AE45" s="244">
        <v>58.778892296000002</v>
      </c>
      <c r="AF45" s="244">
        <v>60.847795556999998</v>
      </c>
      <c r="AG45" s="244">
        <v>62.038478683000001</v>
      </c>
      <c r="AH45" s="244">
        <v>62.011226929000003</v>
      </c>
      <c r="AI45" s="244">
        <v>61.948331875999997</v>
      </c>
      <c r="AJ45" s="244">
        <v>61.903174573999998</v>
      </c>
      <c r="AK45" s="244">
        <v>62.763462531999998</v>
      </c>
      <c r="AL45" s="244">
        <v>62.478385318999997</v>
      </c>
      <c r="AM45" s="244">
        <v>63.094858199999997</v>
      </c>
      <c r="AN45" s="244">
        <v>60.133245881000001</v>
      </c>
      <c r="AO45" s="244">
        <v>63.267526930000002</v>
      </c>
      <c r="AP45" s="244">
        <v>63.467712040000002</v>
      </c>
      <c r="AQ45" s="244">
        <v>63.953886789000002</v>
      </c>
      <c r="AR45" s="244">
        <v>63.884140565999999</v>
      </c>
      <c r="AS45" s="244">
        <v>64.747806718000007</v>
      </c>
      <c r="AT45" s="244">
        <v>64.204619562000005</v>
      </c>
      <c r="AU45" s="244">
        <v>63.953658842999999</v>
      </c>
      <c r="AV45" s="244">
        <v>65.103640732000002</v>
      </c>
      <c r="AW45" s="244">
        <v>65.427125769</v>
      </c>
      <c r="AX45" s="244">
        <v>65.095558761000007</v>
      </c>
      <c r="AY45" s="244">
        <v>64.925713099000006</v>
      </c>
      <c r="AZ45" s="244">
        <v>65.245824522000007</v>
      </c>
      <c r="BA45" s="244">
        <v>65.560295283000002</v>
      </c>
      <c r="BB45" s="368">
        <v>64.831337689999998</v>
      </c>
      <c r="BC45" s="368">
        <v>65.415612616999994</v>
      </c>
      <c r="BD45" s="368">
        <v>66.114536068000007</v>
      </c>
      <c r="BE45" s="368">
        <v>66.220592010999994</v>
      </c>
      <c r="BF45" s="368">
        <v>66.412680203999997</v>
      </c>
      <c r="BG45" s="368">
        <v>66.359723892000005</v>
      </c>
      <c r="BH45" s="368">
        <v>66.305262569999996</v>
      </c>
      <c r="BI45" s="368">
        <v>66.791619499000006</v>
      </c>
      <c r="BJ45" s="368">
        <v>66.636446332000006</v>
      </c>
      <c r="BK45" s="368">
        <v>66.642561314999995</v>
      </c>
      <c r="BL45" s="368">
        <v>66.651229655999998</v>
      </c>
      <c r="BM45" s="368">
        <v>66.627328910000003</v>
      </c>
      <c r="BN45" s="368">
        <v>67.173972558000003</v>
      </c>
      <c r="BO45" s="368">
        <v>67.472477467999994</v>
      </c>
      <c r="BP45" s="368">
        <v>67.685893367999995</v>
      </c>
      <c r="BQ45" s="368">
        <v>67.664638956000005</v>
      </c>
      <c r="BR45" s="368">
        <v>67.723299471999994</v>
      </c>
      <c r="BS45" s="368">
        <v>67.736790756000005</v>
      </c>
      <c r="BT45" s="368">
        <v>67.670661543999998</v>
      </c>
      <c r="BU45" s="368">
        <v>67.797694258999996</v>
      </c>
      <c r="BV45" s="368">
        <v>67.444336917000001</v>
      </c>
    </row>
    <row r="46" spans="1:74" ht="11.15" customHeight="1" x14ac:dyDescent="0.25">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368"/>
      <c r="BC46" s="368"/>
      <c r="BD46" s="368"/>
      <c r="BE46" s="368"/>
      <c r="BF46" s="368"/>
      <c r="BG46" s="368"/>
      <c r="BH46" s="368"/>
      <c r="BI46" s="368"/>
      <c r="BJ46" s="368"/>
      <c r="BK46" s="368"/>
      <c r="BL46" s="368"/>
      <c r="BM46" s="368"/>
      <c r="BN46" s="368"/>
      <c r="BO46" s="368"/>
      <c r="BP46" s="368"/>
      <c r="BQ46" s="368"/>
      <c r="BR46" s="368"/>
      <c r="BS46" s="368"/>
      <c r="BT46" s="368"/>
      <c r="BU46" s="368"/>
      <c r="BV46" s="368"/>
    </row>
    <row r="47" spans="1:74" ht="11.15" customHeight="1" x14ac:dyDescent="0.25">
      <c r="A47" s="159" t="s">
        <v>374</v>
      </c>
      <c r="B47" s="169" t="s">
        <v>383</v>
      </c>
      <c r="C47" s="244">
        <v>5.2611253525999997</v>
      </c>
      <c r="D47" s="244">
        <v>5.2731653364</v>
      </c>
      <c r="E47" s="244">
        <v>5.2812852428000001</v>
      </c>
      <c r="F47" s="244">
        <v>5.3116909998999997</v>
      </c>
      <c r="G47" s="244">
        <v>5.3081283478000003</v>
      </c>
      <c r="H47" s="244">
        <v>5.3078813499999997</v>
      </c>
      <c r="I47" s="244">
        <v>5.2972229764999996</v>
      </c>
      <c r="J47" s="244">
        <v>5.2961169342999996</v>
      </c>
      <c r="K47" s="244">
        <v>5.2932653516999997</v>
      </c>
      <c r="L47" s="244">
        <v>5.2879818904000002</v>
      </c>
      <c r="M47" s="244">
        <v>5.2886363584999998</v>
      </c>
      <c r="N47" s="244">
        <v>5.2949643524000001</v>
      </c>
      <c r="O47" s="244">
        <v>5.338386388</v>
      </c>
      <c r="P47" s="244">
        <v>5.3449057255000003</v>
      </c>
      <c r="Q47" s="244">
        <v>5.3809038984999997</v>
      </c>
      <c r="R47" s="244">
        <v>5.3902071961000004</v>
      </c>
      <c r="S47" s="244">
        <v>5.3739942280999999</v>
      </c>
      <c r="T47" s="244">
        <v>5.3726354953</v>
      </c>
      <c r="U47" s="244">
        <v>5.3658350881999999</v>
      </c>
      <c r="V47" s="244">
        <v>5.3514304044000003</v>
      </c>
      <c r="W47" s="244">
        <v>5.3124199303999999</v>
      </c>
      <c r="X47" s="244">
        <v>5.2713858673000002</v>
      </c>
      <c r="Y47" s="244">
        <v>5.2796606609000003</v>
      </c>
      <c r="Z47" s="244">
        <v>5.3050773374000002</v>
      </c>
      <c r="AA47" s="244">
        <v>5.1282112971</v>
      </c>
      <c r="AB47" s="244">
        <v>5.0986334880999999</v>
      </c>
      <c r="AC47" s="244">
        <v>5.0671861823000004</v>
      </c>
      <c r="AD47" s="244">
        <v>5.0960327016000004</v>
      </c>
      <c r="AE47" s="244">
        <v>5.0174187713</v>
      </c>
      <c r="AF47" s="244">
        <v>5.0227210002999998</v>
      </c>
      <c r="AG47" s="244">
        <v>5.0339790612000002</v>
      </c>
      <c r="AH47" s="244">
        <v>5.0729653361000002</v>
      </c>
      <c r="AI47" s="244">
        <v>5.1558536939000001</v>
      </c>
      <c r="AJ47" s="244">
        <v>5.1392828150999996</v>
      </c>
      <c r="AK47" s="244">
        <v>5.1642449644999999</v>
      </c>
      <c r="AL47" s="244">
        <v>5.1766871983999998</v>
      </c>
      <c r="AM47" s="244">
        <v>5.2934006598999996</v>
      </c>
      <c r="AN47" s="244">
        <v>5.2401581888999997</v>
      </c>
      <c r="AO47" s="244">
        <v>5.2569250823000004</v>
      </c>
      <c r="AP47" s="244">
        <v>5.3669592348000004</v>
      </c>
      <c r="AQ47" s="244">
        <v>5.3980350282999998</v>
      </c>
      <c r="AR47" s="244">
        <v>5.3980760667999999</v>
      </c>
      <c r="AS47" s="244">
        <v>5.4340760668000003</v>
      </c>
      <c r="AT47" s="244">
        <v>5.4436923936000001</v>
      </c>
      <c r="AU47" s="244">
        <v>5.4504564310000001</v>
      </c>
      <c r="AV47" s="244">
        <v>5.4597204684999996</v>
      </c>
      <c r="AW47" s="244">
        <v>5.3742679999999998</v>
      </c>
      <c r="AX47" s="244">
        <v>5.4797950000000002</v>
      </c>
      <c r="AY47" s="244">
        <v>5.6229838364000004</v>
      </c>
      <c r="AZ47" s="244">
        <v>5.5370609605999999</v>
      </c>
      <c r="BA47" s="244">
        <v>5.5102135826999996</v>
      </c>
      <c r="BB47" s="368">
        <v>5.4295963002000001</v>
      </c>
      <c r="BC47" s="368">
        <v>5.4257428324000001</v>
      </c>
      <c r="BD47" s="368">
        <v>5.4460092716000004</v>
      </c>
      <c r="BE47" s="368">
        <v>5.4779902587000002</v>
      </c>
      <c r="BF47" s="368">
        <v>5.4989970347000003</v>
      </c>
      <c r="BG47" s="368">
        <v>5.4642783972000002</v>
      </c>
      <c r="BH47" s="368">
        <v>5.4510229969999999</v>
      </c>
      <c r="BI47" s="368">
        <v>5.5154021340000003</v>
      </c>
      <c r="BJ47" s="368">
        <v>5.5930185680999998</v>
      </c>
      <c r="BK47" s="368">
        <v>5.6041121939999998</v>
      </c>
      <c r="BL47" s="368">
        <v>5.5182113846999998</v>
      </c>
      <c r="BM47" s="368">
        <v>5.4916986604</v>
      </c>
      <c r="BN47" s="368">
        <v>5.4109034811000001</v>
      </c>
      <c r="BO47" s="368">
        <v>5.4068356379000004</v>
      </c>
      <c r="BP47" s="368">
        <v>5.4271030548999999</v>
      </c>
      <c r="BQ47" s="368">
        <v>5.4588938659000004</v>
      </c>
      <c r="BR47" s="368">
        <v>5.4798735348000003</v>
      </c>
      <c r="BS47" s="368">
        <v>5.4450994851000001</v>
      </c>
      <c r="BT47" s="368">
        <v>5.4316342862000004</v>
      </c>
      <c r="BU47" s="368">
        <v>5.4959450445</v>
      </c>
      <c r="BV47" s="368">
        <v>5.5736810880999998</v>
      </c>
    </row>
    <row r="48" spans="1:74" ht="11.15" customHeight="1" x14ac:dyDescent="0.25">
      <c r="A48" s="159" t="s">
        <v>376</v>
      </c>
      <c r="B48" s="169" t="s">
        <v>384</v>
      </c>
      <c r="C48" s="244">
        <v>66.920728736000001</v>
      </c>
      <c r="D48" s="244">
        <v>67.341735161000003</v>
      </c>
      <c r="E48" s="244">
        <v>67.840454546999993</v>
      </c>
      <c r="F48" s="244">
        <v>68.068949180000004</v>
      </c>
      <c r="G48" s="244">
        <v>68.175338132999997</v>
      </c>
      <c r="H48" s="244">
        <v>68.890787481000004</v>
      </c>
      <c r="I48" s="244">
        <v>69.629930681000005</v>
      </c>
      <c r="J48" s="244">
        <v>69.924740850999996</v>
      </c>
      <c r="K48" s="244">
        <v>69.505803920000005</v>
      </c>
      <c r="L48" s="244">
        <v>70.233402157</v>
      </c>
      <c r="M48" s="244">
        <v>70.571970788000002</v>
      </c>
      <c r="N48" s="244">
        <v>70.715908894999998</v>
      </c>
      <c r="O48" s="244">
        <v>69.733079266999994</v>
      </c>
      <c r="P48" s="244">
        <v>69.567819653000001</v>
      </c>
      <c r="Q48" s="244">
        <v>70.109958356999996</v>
      </c>
      <c r="R48" s="244">
        <v>70.329255402000001</v>
      </c>
      <c r="S48" s="244">
        <v>70.438543365000001</v>
      </c>
      <c r="T48" s="244">
        <v>70.793832019000007</v>
      </c>
      <c r="U48" s="244">
        <v>70.698636906999994</v>
      </c>
      <c r="V48" s="244">
        <v>71.585881983999997</v>
      </c>
      <c r="W48" s="244">
        <v>71.469336765999998</v>
      </c>
      <c r="X48" s="244">
        <v>71.853458841999995</v>
      </c>
      <c r="Y48" s="244">
        <v>72.664879353000003</v>
      </c>
      <c r="Z48" s="244">
        <v>72.416428597000007</v>
      </c>
      <c r="AA48" s="244">
        <v>72.239816298999997</v>
      </c>
      <c r="AB48" s="244">
        <v>71.821517065999998</v>
      </c>
      <c r="AC48" s="244">
        <v>71.864631634999995</v>
      </c>
      <c r="AD48" s="244">
        <v>69.234522874000007</v>
      </c>
      <c r="AE48" s="244">
        <v>63.796311066999998</v>
      </c>
      <c r="AF48" s="244">
        <v>65.870516557000002</v>
      </c>
      <c r="AG48" s="244">
        <v>67.072457744999994</v>
      </c>
      <c r="AH48" s="244">
        <v>67.084192266000002</v>
      </c>
      <c r="AI48" s="244">
        <v>67.104185568999995</v>
      </c>
      <c r="AJ48" s="244">
        <v>67.042457389000006</v>
      </c>
      <c r="AK48" s="244">
        <v>67.927707495999996</v>
      </c>
      <c r="AL48" s="244">
        <v>67.655072516999994</v>
      </c>
      <c r="AM48" s="244">
        <v>68.388258859000004</v>
      </c>
      <c r="AN48" s="244">
        <v>65.373404070000007</v>
      </c>
      <c r="AO48" s="244">
        <v>68.524452011999998</v>
      </c>
      <c r="AP48" s="244">
        <v>68.834671275000005</v>
      </c>
      <c r="AQ48" s="244">
        <v>69.351921817000004</v>
      </c>
      <c r="AR48" s="244">
        <v>69.282216633000004</v>
      </c>
      <c r="AS48" s="244">
        <v>70.181882784999999</v>
      </c>
      <c r="AT48" s="244">
        <v>69.648311954999997</v>
      </c>
      <c r="AU48" s="244">
        <v>69.404115274000006</v>
      </c>
      <c r="AV48" s="244">
        <v>70.563361201000006</v>
      </c>
      <c r="AW48" s="244">
        <v>70.801393769000001</v>
      </c>
      <c r="AX48" s="244">
        <v>70.575353761000002</v>
      </c>
      <c r="AY48" s="244">
        <v>70.548696935999999</v>
      </c>
      <c r="AZ48" s="244">
        <v>70.782885483000001</v>
      </c>
      <c r="BA48" s="244">
        <v>71.070508865999997</v>
      </c>
      <c r="BB48" s="368">
        <v>70.260933991000002</v>
      </c>
      <c r="BC48" s="368">
        <v>70.841355449999995</v>
      </c>
      <c r="BD48" s="368">
        <v>71.560545340000004</v>
      </c>
      <c r="BE48" s="368">
        <v>71.698582270000003</v>
      </c>
      <c r="BF48" s="368">
        <v>71.911677238999999</v>
      </c>
      <c r="BG48" s="368">
        <v>71.824002289000006</v>
      </c>
      <c r="BH48" s="368">
        <v>71.756285567000006</v>
      </c>
      <c r="BI48" s="368">
        <v>72.307021633000005</v>
      </c>
      <c r="BJ48" s="368">
        <v>72.229464899999996</v>
      </c>
      <c r="BK48" s="368">
        <v>72.246673509000004</v>
      </c>
      <c r="BL48" s="368">
        <v>72.169441039999995</v>
      </c>
      <c r="BM48" s="368">
        <v>72.119027571000004</v>
      </c>
      <c r="BN48" s="368">
        <v>72.584876038999994</v>
      </c>
      <c r="BO48" s="368">
        <v>72.879313105999998</v>
      </c>
      <c r="BP48" s="368">
        <v>73.112996422999998</v>
      </c>
      <c r="BQ48" s="368">
        <v>73.123532822000001</v>
      </c>
      <c r="BR48" s="368">
        <v>73.203173007000004</v>
      </c>
      <c r="BS48" s="368">
        <v>73.181890241000005</v>
      </c>
      <c r="BT48" s="368">
        <v>73.102295830000003</v>
      </c>
      <c r="BU48" s="368">
        <v>73.293639303000006</v>
      </c>
      <c r="BV48" s="368">
        <v>73.018018005000002</v>
      </c>
    </row>
    <row r="49" spans="1:74" ht="11.15" customHeight="1" x14ac:dyDescent="0.25">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ht="11.15" customHeight="1" x14ac:dyDescent="0.25">
      <c r="A50" s="159" t="s">
        <v>897</v>
      </c>
      <c r="B50" s="171" t="s">
        <v>898</v>
      </c>
      <c r="C50" s="245">
        <v>0.32177419354999998</v>
      </c>
      <c r="D50" s="245">
        <v>0.41012500000000002</v>
      </c>
      <c r="E50" s="245">
        <v>0.43149999999999999</v>
      </c>
      <c r="F50" s="245">
        <v>0.23649999999999999</v>
      </c>
      <c r="G50" s="245">
        <v>0.20649999999999999</v>
      </c>
      <c r="H50" s="245">
        <v>0.27150000000000002</v>
      </c>
      <c r="I50" s="245">
        <v>9.6483870967999999E-2</v>
      </c>
      <c r="J50" s="245">
        <v>0.10594354839</v>
      </c>
      <c r="K50" s="245">
        <v>0.21</v>
      </c>
      <c r="L50" s="245">
        <v>0.26214516128999998</v>
      </c>
      <c r="M50" s="245">
        <v>0.26300000000000001</v>
      </c>
      <c r="N50" s="245">
        <v>0.38174193548000002</v>
      </c>
      <c r="O50" s="245">
        <v>0.27600000000000002</v>
      </c>
      <c r="P50" s="245">
        <v>0.61199999999999999</v>
      </c>
      <c r="Q50" s="245">
        <v>0.26300000000000001</v>
      </c>
      <c r="R50" s="245">
        <v>0.25</v>
      </c>
      <c r="S50" s="245">
        <v>0.316</v>
      </c>
      <c r="T50" s="245">
        <v>0.26</v>
      </c>
      <c r="U50" s="245">
        <v>0.69699999999999995</v>
      </c>
      <c r="V50" s="245">
        <v>0.191</v>
      </c>
      <c r="W50" s="245">
        <v>0.34699999999999998</v>
      </c>
      <c r="X50" s="245">
        <v>0.42691935483999999</v>
      </c>
      <c r="Y50" s="245">
        <v>0.28799999999999998</v>
      </c>
      <c r="Z50" s="245">
        <v>0.26800000000000002</v>
      </c>
      <c r="AA50" s="245">
        <v>0.184</v>
      </c>
      <c r="AB50" s="245">
        <v>0.19804827586000001</v>
      </c>
      <c r="AC50" s="245">
        <v>0.17322580644999999</v>
      </c>
      <c r="AD50" s="245">
        <v>0.89100000000000001</v>
      </c>
      <c r="AE50" s="245">
        <v>0.94799999999999995</v>
      </c>
      <c r="AF50" s="245">
        <v>1.0029999999999999</v>
      </c>
      <c r="AG50" s="245">
        <v>0.75036000000000003</v>
      </c>
      <c r="AH50" s="245">
        <v>0.91654999999999998</v>
      </c>
      <c r="AI50" s="245">
        <v>0.47603000000000001</v>
      </c>
      <c r="AJ50" s="245">
        <v>0.94864999999999999</v>
      </c>
      <c r="AK50" s="245">
        <v>0.436</v>
      </c>
      <c r="AL50" s="245">
        <v>0.46500000000000002</v>
      </c>
      <c r="AM50" s="245">
        <v>0.32580645160999999</v>
      </c>
      <c r="AN50" s="245">
        <v>1.2609999999999999</v>
      </c>
      <c r="AO50" s="245">
        <v>0.30499999999999999</v>
      </c>
      <c r="AP50" s="245">
        <v>0.66600000000000004</v>
      </c>
      <c r="AQ50" s="245">
        <v>0.44900000000000001</v>
      </c>
      <c r="AR50" s="245">
        <v>0.39600000000000002</v>
      </c>
      <c r="AS50" s="245">
        <v>0.17499999999999999</v>
      </c>
      <c r="AT50" s="245">
        <v>0.82799999999999996</v>
      </c>
      <c r="AU50" s="245">
        <v>1.4179999999999999</v>
      </c>
      <c r="AV50" s="245">
        <v>0.73099999999999998</v>
      </c>
      <c r="AW50" s="245">
        <v>0.7</v>
      </c>
      <c r="AX50" s="245">
        <v>1.103</v>
      </c>
      <c r="AY50" s="245">
        <v>0.72699999999999998</v>
      </c>
      <c r="AZ50" s="245">
        <v>0.39700000000000002</v>
      </c>
      <c r="BA50" s="245">
        <v>0.63972419579999995</v>
      </c>
      <c r="BB50" s="559" t="s">
        <v>1406</v>
      </c>
      <c r="BC50" s="559" t="s">
        <v>1406</v>
      </c>
      <c r="BD50" s="559" t="s">
        <v>1406</v>
      </c>
      <c r="BE50" s="559" t="s">
        <v>1406</v>
      </c>
      <c r="BF50" s="559" t="s">
        <v>1406</v>
      </c>
      <c r="BG50" s="559" t="s">
        <v>1406</v>
      </c>
      <c r="BH50" s="559" t="s">
        <v>1406</v>
      </c>
      <c r="BI50" s="559" t="s">
        <v>1406</v>
      </c>
      <c r="BJ50" s="559" t="s">
        <v>1406</v>
      </c>
      <c r="BK50" s="559" t="s">
        <v>1406</v>
      </c>
      <c r="BL50" s="559" t="s">
        <v>1406</v>
      </c>
      <c r="BM50" s="559" t="s">
        <v>1406</v>
      </c>
      <c r="BN50" s="559" t="s">
        <v>1406</v>
      </c>
      <c r="BO50" s="559" t="s">
        <v>1406</v>
      </c>
      <c r="BP50" s="559" t="s">
        <v>1406</v>
      </c>
      <c r="BQ50" s="559" t="s">
        <v>1406</v>
      </c>
      <c r="BR50" s="559" t="s">
        <v>1406</v>
      </c>
      <c r="BS50" s="559" t="s">
        <v>1406</v>
      </c>
      <c r="BT50" s="559" t="s">
        <v>1406</v>
      </c>
      <c r="BU50" s="559" t="s">
        <v>1406</v>
      </c>
      <c r="BV50" s="559" t="s">
        <v>1406</v>
      </c>
    </row>
    <row r="51" spans="1:74" ht="12" customHeight="1" x14ac:dyDescent="0.25">
      <c r="B51" s="771" t="s">
        <v>808</v>
      </c>
      <c r="C51" s="755"/>
      <c r="D51" s="755"/>
      <c r="E51" s="755"/>
      <c r="F51" s="755"/>
      <c r="G51" s="755"/>
      <c r="H51" s="755"/>
      <c r="I51" s="755"/>
      <c r="J51" s="755"/>
      <c r="K51" s="755"/>
      <c r="L51" s="755"/>
      <c r="M51" s="755"/>
      <c r="N51" s="755"/>
      <c r="O51" s="755"/>
      <c r="P51" s="755"/>
      <c r="Q51" s="755"/>
      <c r="BD51" s="445"/>
      <c r="BE51" s="445"/>
      <c r="BF51" s="445"/>
    </row>
    <row r="52" spans="1:74" ht="12" customHeight="1" x14ac:dyDescent="0.2">
      <c r="B52" s="778" t="s">
        <v>1333</v>
      </c>
      <c r="C52" s="778"/>
      <c r="D52" s="778"/>
      <c r="E52" s="778"/>
      <c r="F52" s="778"/>
      <c r="G52" s="778"/>
      <c r="H52" s="778"/>
      <c r="I52" s="778"/>
      <c r="J52" s="778"/>
      <c r="K52" s="778"/>
      <c r="L52" s="778"/>
      <c r="M52" s="778"/>
      <c r="N52" s="778"/>
      <c r="O52" s="778"/>
      <c r="P52" s="778"/>
      <c r="Q52" s="778"/>
      <c r="R52" s="778"/>
      <c r="BD52" s="445"/>
      <c r="BE52" s="445"/>
      <c r="BF52" s="445"/>
    </row>
    <row r="53" spans="1:74" s="397" customFormat="1" ht="12" customHeight="1" x14ac:dyDescent="0.25">
      <c r="A53" s="398"/>
      <c r="B53" s="778" t="s">
        <v>1104</v>
      </c>
      <c r="C53" s="778"/>
      <c r="D53" s="778"/>
      <c r="E53" s="778"/>
      <c r="F53" s="778"/>
      <c r="G53" s="778"/>
      <c r="H53" s="778"/>
      <c r="I53" s="778"/>
      <c r="J53" s="778"/>
      <c r="K53" s="778"/>
      <c r="L53" s="778"/>
      <c r="M53" s="778"/>
      <c r="N53" s="778"/>
      <c r="O53" s="778"/>
      <c r="P53" s="778"/>
      <c r="Q53" s="778"/>
      <c r="R53" s="677"/>
      <c r="AY53" s="483"/>
      <c r="AZ53" s="483"/>
      <c r="BA53" s="483"/>
      <c r="BB53" s="483"/>
      <c r="BC53" s="483"/>
      <c r="BD53" s="483"/>
      <c r="BE53" s="483"/>
      <c r="BF53" s="483"/>
      <c r="BG53" s="483"/>
      <c r="BH53" s="483"/>
      <c r="BI53" s="483"/>
      <c r="BJ53" s="483"/>
    </row>
    <row r="54" spans="1:74" s="397" customFormat="1" ht="12" customHeight="1" x14ac:dyDescent="0.25">
      <c r="A54" s="398"/>
      <c r="B54" s="748" t="str">
        <f>"Notes: "&amp;"EIA completed modeling and analysis for this report on " &amp;Dates!D2&amp;"."</f>
        <v>Notes: EIA completed modeling and analysis for this report on Thursday April 7, 2022.</v>
      </c>
      <c r="C54" s="747"/>
      <c r="D54" s="747"/>
      <c r="E54" s="747"/>
      <c r="F54" s="747"/>
      <c r="G54" s="747"/>
      <c r="H54" s="747"/>
      <c r="I54" s="747"/>
      <c r="J54" s="747"/>
      <c r="K54" s="747"/>
      <c r="L54" s="747"/>
      <c r="M54" s="747"/>
      <c r="N54" s="747"/>
      <c r="O54" s="747"/>
      <c r="P54" s="747"/>
      <c r="Q54" s="747"/>
      <c r="AY54" s="483"/>
      <c r="AZ54" s="483"/>
      <c r="BA54" s="483"/>
      <c r="BB54" s="483"/>
      <c r="BC54" s="483"/>
      <c r="BD54" s="483"/>
      <c r="BE54" s="483"/>
      <c r="BF54" s="483"/>
      <c r="BG54" s="483"/>
      <c r="BH54" s="483"/>
      <c r="BI54" s="483"/>
      <c r="BJ54" s="483"/>
    </row>
    <row r="55" spans="1:74" s="397" customFormat="1" ht="12" customHeight="1" x14ac:dyDescent="0.25">
      <c r="A55" s="398"/>
      <c r="B55" s="748" t="s">
        <v>351</v>
      </c>
      <c r="C55" s="747"/>
      <c r="D55" s="747"/>
      <c r="E55" s="747"/>
      <c r="F55" s="747"/>
      <c r="G55" s="747"/>
      <c r="H55" s="747"/>
      <c r="I55" s="747"/>
      <c r="J55" s="747"/>
      <c r="K55" s="747"/>
      <c r="L55" s="747"/>
      <c r="M55" s="747"/>
      <c r="N55" s="747"/>
      <c r="O55" s="747"/>
      <c r="P55" s="747"/>
      <c r="Q55" s="747"/>
      <c r="AY55" s="483"/>
      <c r="AZ55" s="483"/>
      <c r="BA55" s="483"/>
      <c r="BB55" s="483"/>
      <c r="BC55" s="483"/>
      <c r="BD55" s="483"/>
      <c r="BE55" s="483"/>
      <c r="BF55" s="483"/>
      <c r="BG55" s="483"/>
      <c r="BH55" s="483"/>
      <c r="BI55" s="483"/>
      <c r="BJ55" s="483"/>
    </row>
    <row r="56" spans="1:74" s="397" customFormat="1" ht="12" customHeight="1" x14ac:dyDescent="0.25">
      <c r="A56" s="398"/>
      <c r="B56" s="772" t="s">
        <v>796</v>
      </c>
      <c r="C56" s="772"/>
      <c r="D56" s="772"/>
      <c r="E56" s="772"/>
      <c r="F56" s="772"/>
      <c r="G56" s="772"/>
      <c r="H56" s="772"/>
      <c r="I56" s="772"/>
      <c r="J56" s="772"/>
      <c r="K56" s="772"/>
      <c r="L56" s="772"/>
      <c r="M56" s="772"/>
      <c r="N56" s="772"/>
      <c r="O56" s="772"/>
      <c r="P56" s="772"/>
      <c r="Q56" s="734"/>
      <c r="AY56" s="483"/>
      <c r="AZ56" s="483"/>
      <c r="BA56" s="483"/>
      <c r="BB56" s="483"/>
      <c r="BC56" s="483"/>
      <c r="BD56" s="483"/>
      <c r="BE56" s="483"/>
      <c r="BF56" s="483"/>
      <c r="BG56" s="483"/>
      <c r="BH56" s="483"/>
      <c r="BI56" s="483"/>
      <c r="BJ56" s="483"/>
    </row>
    <row r="57" spans="1:74" s="397" customFormat="1" ht="12.75" customHeight="1" x14ac:dyDescent="0.25">
      <c r="A57" s="398"/>
      <c r="B57" s="772" t="s">
        <v>855</v>
      </c>
      <c r="C57" s="734"/>
      <c r="D57" s="734"/>
      <c r="E57" s="734"/>
      <c r="F57" s="734"/>
      <c r="G57" s="734"/>
      <c r="H57" s="734"/>
      <c r="I57" s="734"/>
      <c r="J57" s="734"/>
      <c r="K57" s="734"/>
      <c r="L57" s="734"/>
      <c r="M57" s="734"/>
      <c r="N57" s="734"/>
      <c r="O57" s="734"/>
      <c r="P57" s="734"/>
      <c r="Q57" s="734"/>
      <c r="AY57" s="483"/>
      <c r="AZ57" s="483"/>
      <c r="BA57" s="483"/>
      <c r="BB57" s="483"/>
      <c r="BC57" s="483"/>
      <c r="BD57" s="483"/>
      <c r="BE57" s="483"/>
      <c r="BF57" s="483"/>
      <c r="BG57" s="483"/>
      <c r="BH57" s="483"/>
      <c r="BI57" s="483"/>
      <c r="BJ57" s="483"/>
    </row>
    <row r="58" spans="1:74" s="397" customFormat="1" ht="12" customHeight="1" x14ac:dyDescent="0.25">
      <c r="A58" s="398"/>
      <c r="B58" s="774" t="s">
        <v>847</v>
      </c>
      <c r="C58" s="734"/>
      <c r="D58" s="734"/>
      <c r="E58" s="734"/>
      <c r="F58" s="734"/>
      <c r="G58" s="734"/>
      <c r="H58" s="734"/>
      <c r="I58" s="734"/>
      <c r="J58" s="734"/>
      <c r="K58" s="734"/>
      <c r="L58" s="734"/>
      <c r="M58" s="734"/>
      <c r="N58" s="734"/>
      <c r="O58" s="734"/>
      <c r="P58" s="734"/>
      <c r="Q58" s="734"/>
      <c r="AY58" s="483"/>
      <c r="AZ58" s="483"/>
      <c r="BA58" s="483"/>
      <c r="BB58" s="483"/>
      <c r="BC58" s="483"/>
      <c r="BD58" s="483"/>
      <c r="BE58" s="483"/>
      <c r="BF58" s="483"/>
      <c r="BG58" s="483"/>
      <c r="BH58" s="483"/>
      <c r="BI58" s="483"/>
      <c r="BJ58" s="483"/>
    </row>
    <row r="59" spans="1:74" s="397" customFormat="1" ht="12" customHeight="1" x14ac:dyDescent="0.25">
      <c r="A59" s="393"/>
      <c r="B59" s="775" t="s">
        <v>831</v>
      </c>
      <c r="C59" s="776"/>
      <c r="D59" s="776"/>
      <c r="E59" s="776"/>
      <c r="F59" s="776"/>
      <c r="G59" s="776"/>
      <c r="H59" s="776"/>
      <c r="I59" s="776"/>
      <c r="J59" s="776"/>
      <c r="K59" s="776"/>
      <c r="L59" s="776"/>
      <c r="M59" s="776"/>
      <c r="N59" s="776"/>
      <c r="O59" s="776"/>
      <c r="P59" s="776"/>
      <c r="Q59" s="734"/>
      <c r="AY59" s="483"/>
      <c r="AZ59" s="483"/>
      <c r="BA59" s="483"/>
      <c r="BB59" s="483"/>
      <c r="BC59" s="483"/>
      <c r="BD59" s="483"/>
      <c r="BE59" s="483"/>
      <c r="BF59" s="483"/>
      <c r="BG59" s="483"/>
      <c r="BH59" s="483"/>
      <c r="BI59" s="483"/>
      <c r="BJ59" s="483"/>
    </row>
    <row r="60" spans="1:74" ht="12.65" customHeight="1" x14ac:dyDescent="0.2">
      <c r="B60" s="763" t="s">
        <v>1362</v>
      </c>
      <c r="C60" s="734"/>
      <c r="D60" s="734"/>
      <c r="E60" s="734"/>
      <c r="F60" s="734"/>
      <c r="G60" s="734"/>
      <c r="H60" s="734"/>
      <c r="I60" s="734"/>
      <c r="J60" s="734"/>
      <c r="K60" s="734"/>
      <c r="L60" s="734"/>
      <c r="M60" s="734"/>
      <c r="N60" s="734"/>
      <c r="O60" s="734"/>
      <c r="P60" s="734"/>
      <c r="Q60" s="734"/>
      <c r="R60" s="397"/>
      <c r="BD60" s="445"/>
      <c r="BE60" s="445"/>
      <c r="BF60" s="445"/>
      <c r="BK60" s="370"/>
      <c r="BL60" s="370"/>
      <c r="BM60" s="370"/>
      <c r="BN60" s="370"/>
      <c r="BO60" s="370"/>
      <c r="BP60" s="370"/>
      <c r="BQ60" s="370"/>
      <c r="BR60" s="370"/>
      <c r="BS60" s="370"/>
      <c r="BT60" s="370"/>
      <c r="BU60" s="370"/>
      <c r="BV60" s="370"/>
    </row>
    <row r="61" spans="1:74" ht="10" x14ac:dyDescent="0.2">
      <c r="BD61" s="445"/>
      <c r="BE61" s="445"/>
      <c r="BF61" s="445"/>
      <c r="BK61" s="370"/>
      <c r="BL61" s="370"/>
      <c r="BM61" s="370"/>
      <c r="BN61" s="370"/>
      <c r="BO61" s="370"/>
      <c r="BP61" s="370"/>
      <c r="BQ61" s="370"/>
      <c r="BR61" s="370"/>
      <c r="BS61" s="370"/>
      <c r="BT61" s="370"/>
      <c r="BU61" s="370"/>
      <c r="BV61" s="370"/>
    </row>
    <row r="62" spans="1:74" ht="10" x14ac:dyDescent="0.2">
      <c r="BD62" s="445"/>
      <c r="BE62" s="445"/>
      <c r="BF62" s="445"/>
      <c r="BK62" s="370"/>
      <c r="BL62" s="370"/>
      <c r="BM62" s="370"/>
      <c r="BN62" s="370"/>
      <c r="BO62" s="370"/>
      <c r="BP62" s="370"/>
      <c r="BQ62" s="370"/>
      <c r="BR62" s="370"/>
      <c r="BS62" s="370"/>
      <c r="BT62" s="370"/>
      <c r="BU62" s="370"/>
      <c r="BV62" s="370"/>
    </row>
    <row r="63" spans="1:74" ht="10" x14ac:dyDescent="0.2">
      <c r="BD63" s="445"/>
      <c r="BE63" s="445"/>
      <c r="BF63" s="445"/>
      <c r="BK63" s="370"/>
      <c r="BL63" s="370"/>
      <c r="BM63" s="370"/>
      <c r="BN63" s="370"/>
      <c r="BO63" s="370"/>
      <c r="BP63" s="370"/>
      <c r="BQ63" s="370"/>
      <c r="BR63" s="370"/>
      <c r="BS63" s="370"/>
      <c r="BT63" s="370"/>
      <c r="BU63" s="370"/>
      <c r="BV63" s="370"/>
    </row>
    <row r="64" spans="1:74" ht="10" x14ac:dyDescent="0.2">
      <c r="BD64" s="445"/>
      <c r="BE64" s="445"/>
      <c r="BF64" s="445"/>
      <c r="BK64" s="370"/>
      <c r="BL64" s="370"/>
      <c r="BM64" s="370"/>
      <c r="BN64" s="370"/>
      <c r="BO64" s="370"/>
      <c r="BP64" s="370"/>
      <c r="BQ64" s="370"/>
      <c r="BR64" s="370"/>
      <c r="BS64" s="370"/>
      <c r="BT64" s="370"/>
      <c r="BU64" s="370"/>
      <c r="BV64" s="370"/>
    </row>
    <row r="65" spans="56:74" ht="10" x14ac:dyDescent="0.2">
      <c r="BD65" s="445"/>
      <c r="BE65" s="445"/>
      <c r="BF65" s="445"/>
      <c r="BK65" s="370"/>
      <c r="BL65" s="370"/>
      <c r="BM65" s="370"/>
      <c r="BN65" s="370"/>
      <c r="BO65" s="370"/>
      <c r="BP65" s="370"/>
      <c r="BQ65" s="370"/>
      <c r="BR65" s="370"/>
      <c r="BS65" s="370"/>
      <c r="BT65" s="370"/>
      <c r="BU65" s="370"/>
      <c r="BV65" s="370"/>
    </row>
    <row r="66" spans="56:74" ht="10" x14ac:dyDescent="0.2">
      <c r="BD66" s="445"/>
      <c r="BE66" s="445"/>
      <c r="BF66" s="445"/>
      <c r="BK66" s="370"/>
      <c r="BL66" s="370"/>
      <c r="BM66" s="370"/>
      <c r="BN66" s="370"/>
      <c r="BO66" s="370"/>
      <c r="BP66" s="370"/>
      <c r="BQ66" s="370"/>
      <c r="BR66" s="370"/>
      <c r="BS66" s="370"/>
      <c r="BT66" s="370"/>
      <c r="BU66" s="370"/>
      <c r="BV66" s="370"/>
    </row>
    <row r="67" spans="56:74" ht="10" x14ac:dyDescent="0.2">
      <c r="BD67" s="445"/>
      <c r="BE67" s="445"/>
      <c r="BF67" s="445"/>
      <c r="BK67" s="370"/>
      <c r="BL67" s="370"/>
      <c r="BM67" s="370"/>
      <c r="BN67" s="370"/>
      <c r="BO67" s="370"/>
      <c r="BP67" s="370"/>
      <c r="BQ67" s="370"/>
      <c r="BR67" s="370"/>
      <c r="BS67" s="370"/>
      <c r="BT67" s="370"/>
      <c r="BU67" s="370"/>
      <c r="BV67" s="370"/>
    </row>
    <row r="68" spans="56:74" ht="10" x14ac:dyDescent="0.2">
      <c r="BD68" s="445"/>
      <c r="BE68" s="445"/>
      <c r="BF68" s="445"/>
      <c r="BK68" s="370"/>
      <c r="BL68" s="370"/>
      <c r="BM68" s="370"/>
      <c r="BN68" s="370"/>
      <c r="BO68" s="370"/>
      <c r="BP68" s="370"/>
      <c r="BQ68" s="370"/>
      <c r="BR68" s="370"/>
      <c r="BS68" s="370"/>
      <c r="BT68" s="370"/>
      <c r="BU68" s="370"/>
      <c r="BV68" s="370"/>
    </row>
    <row r="69" spans="56:74" ht="10" x14ac:dyDescent="0.2">
      <c r="BD69" s="445"/>
      <c r="BE69" s="445"/>
      <c r="BF69" s="445"/>
      <c r="BK69" s="370"/>
      <c r="BL69" s="370"/>
      <c r="BM69" s="370"/>
      <c r="BN69" s="370"/>
      <c r="BO69" s="370"/>
      <c r="BP69" s="370"/>
      <c r="BQ69" s="370"/>
      <c r="BR69" s="370"/>
      <c r="BS69" s="370"/>
      <c r="BT69" s="370"/>
      <c r="BU69" s="370"/>
      <c r="BV69" s="370"/>
    </row>
    <row r="70" spans="56:74" ht="10" x14ac:dyDescent="0.2">
      <c r="BD70" s="445"/>
      <c r="BE70" s="445"/>
      <c r="BF70" s="445"/>
      <c r="BK70" s="370"/>
      <c r="BL70" s="370"/>
      <c r="BM70" s="370"/>
      <c r="BN70" s="370"/>
      <c r="BO70" s="370"/>
      <c r="BP70" s="370"/>
      <c r="BQ70" s="370"/>
      <c r="BR70" s="370"/>
      <c r="BS70" s="370"/>
      <c r="BT70" s="370"/>
      <c r="BU70" s="370"/>
      <c r="BV70" s="370"/>
    </row>
    <row r="71" spans="56:74" x14ac:dyDescent="0.25">
      <c r="BK71" s="370"/>
      <c r="BL71" s="370"/>
      <c r="BM71" s="370"/>
      <c r="BN71" s="370"/>
      <c r="BO71" s="370"/>
      <c r="BP71" s="370"/>
      <c r="BQ71" s="370"/>
      <c r="BR71" s="370"/>
      <c r="BS71" s="370"/>
      <c r="BT71" s="370"/>
      <c r="BU71" s="370"/>
      <c r="BV71" s="370"/>
    </row>
    <row r="72" spans="56:74" x14ac:dyDescent="0.25">
      <c r="BK72" s="370"/>
      <c r="BL72" s="370"/>
      <c r="BM72" s="370"/>
      <c r="BN72" s="370"/>
      <c r="BO72" s="370"/>
      <c r="BP72" s="370"/>
      <c r="BQ72" s="370"/>
      <c r="BR72" s="370"/>
      <c r="BS72" s="370"/>
      <c r="BT72" s="370"/>
      <c r="BU72" s="370"/>
      <c r="BV72" s="370"/>
    </row>
    <row r="73" spans="56:74" x14ac:dyDescent="0.25">
      <c r="BK73" s="370"/>
      <c r="BL73" s="370"/>
      <c r="BM73" s="370"/>
      <c r="BN73" s="370"/>
      <c r="BO73" s="370"/>
      <c r="BP73" s="370"/>
      <c r="BQ73" s="370"/>
      <c r="BR73" s="370"/>
      <c r="BS73" s="370"/>
      <c r="BT73" s="370"/>
      <c r="BU73" s="370"/>
      <c r="BV73" s="370"/>
    </row>
    <row r="74" spans="56:74" x14ac:dyDescent="0.25">
      <c r="BK74" s="370"/>
      <c r="BL74" s="370"/>
      <c r="BM74" s="370"/>
      <c r="BN74" s="370"/>
      <c r="BO74" s="370"/>
      <c r="BP74" s="370"/>
      <c r="BQ74" s="370"/>
      <c r="BR74" s="370"/>
      <c r="BS74" s="370"/>
      <c r="BT74" s="370"/>
      <c r="BU74" s="370"/>
      <c r="BV74" s="370"/>
    </row>
    <row r="75" spans="56:74" x14ac:dyDescent="0.25">
      <c r="BK75" s="370"/>
      <c r="BL75" s="370"/>
      <c r="BM75" s="370"/>
      <c r="BN75" s="370"/>
      <c r="BO75" s="370"/>
      <c r="BP75" s="370"/>
      <c r="BQ75" s="370"/>
      <c r="BR75" s="370"/>
      <c r="BS75" s="370"/>
      <c r="BT75" s="370"/>
      <c r="BU75" s="370"/>
      <c r="BV75" s="370"/>
    </row>
    <row r="76" spans="56:74" x14ac:dyDescent="0.25">
      <c r="BK76" s="370"/>
      <c r="BL76" s="370"/>
      <c r="BM76" s="370"/>
      <c r="BN76" s="370"/>
      <c r="BO76" s="370"/>
      <c r="BP76" s="370"/>
      <c r="BQ76" s="370"/>
      <c r="BR76" s="370"/>
      <c r="BS76" s="370"/>
      <c r="BT76" s="370"/>
      <c r="BU76" s="370"/>
      <c r="BV76" s="370"/>
    </row>
    <row r="77" spans="56:74" x14ac:dyDescent="0.25">
      <c r="BK77" s="370"/>
      <c r="BL77" s="370"/>
      <c r="BM77" s="370"/>
      <c r="BN77" s="370"/>
      <c r="BO77" s="370"/>
      <c r="BP77" s="370"/>
      <c r="BQ77" s="370"/>
      <c r="BR77" s="370"/>
      <c r="BS77" s="370"/>
      <c r="BT77" s="370"/>
      <c r="BU77" s="370"/>
      <c r="BV77" s="370"/>
    </row>
    <row r="78" spans="56:74" x14ac:dyDescent="0.25">
      <c r="BK78" s="370"/>
      <c r="BL78" s="370"/>
      <c r="BM78" s="370"/>
      <c r="BN78" s="370"/>
      <c r="BO78" s="370"/>
      <c r="BP78" s="370"/>
      <c r="BQ78" s="370"/>
      <c r="BR78" s="370"/>
      <c r="BS78" s="370"/>
      <c r="BT78" s="370"/>
      <c r="BU78" s="370"/>
      <c r="BV78" s="370"/>
    </row>
    <row r="79" spans="56:74" x14ac:dyDescent="0.25">
      <c r="BK79" s="370"/>
      <c r="BL79" s="370"/>
      <c r="BM79" s="370"/>
      <c r="BN79" s="370"/>
      <c r="BO79" s="370"/>
      <c r="BP79" s="370"/>
      <c r="BQ79" s="370"/>
      <c r="BR79" s="370"/>
      <c r="BS79" s="370"/>
      <c r="BT79" s="370"/>
      <c r="BU79" s="370"/>
      <c r="BV79" s="370"/>
    </row>
    <row r="80" spans="56: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row r="136" spans="63:74" x14ac:dyDescent="0.25">
      <c r="BK136" s="370"/>
      <c r="BL136" s="370"/>
      <c r="BM136" s="370"/>
      <c r="BN136" s="370"/>
      <c r="BO136" s="370"/>
      <c r="BP136" s="370"/>
      <c r="BQ136" s="370"/>
      <c r="BR136" s="370"/>
      <c r="BS136" s="370"/>
      <c r="BT136" s="370"/>
      <c r="BU136" s="370"/>
      <c r="BV136" s="370"/>
    </row>
    <row r="137" spans="63:74" x14ac:dyDescent="0.25">
      <c r="BK137" s="370"/>
      <c r="BL137" s="370"/>
      <c r="BM137" s="370"/>
      <c r="BN137" s="370"/>
      <c r="BO137" s="370"/>
      <c r="BP137" s="370"/>
      <c r="BQ137" s="370"/>
      <c r="BR137" s="370"/>
      <c r="BS137" s="370"/>
      <c r="BT137" s="370"/>
      <c r="BU137" s="370"/>
      <c r="BV137" s="370"/>
    </row>
    <row r="138" spans="63:74" x14ac:dyDescent="0.25">
      <c r="BK138" s="370"/>
      <c r="BL138" s="370"/>
      <c r="BM138" s="370"/>
      <c r="BN138" s="370"/>
      <c r="BO138" s="370"/>
      <c r="BP138" s="370"/>
      <c r="BQ138" s="370"/>
      <c r="BR138" s="370"/>
      <c r="BS138" s="370"/>
      <c r="BT138" s="370"/>
      <c r="BU138" s="370"/>
      <c r="BV138" s="370"/>
    </row>
    <row r="139" spans="63:74" x14ac:dyDescent="0.25">
      <c r="BK139" s="370"/>
      <c r="BL139" s="370"/>
      <c r="BM139" s="370"/>
      <c r="BN139" s="370"/>
      <c r="BO139" s="370"/>
      <c r="BP139" s="370"/>
      <c r="BQ139" s="370"/>
      <c r="BR139" s="370"/>
      <c r="BS139" s="370"/>
      <c r="BT139" s="370"/>
      <c r="BU139" s="370"/>
      <c r="BV139" s="370"/>
    </row>
    <row r="140" spans="63:74" x14ac:dyDescent="0.25">
      <c r="BK140" s="370"/>
      <c r="BL140" s="370"/>
      <c r="BM140" s="370"/>
      <c r="BN140" s="370"/>
      <c r="BO140" s="370"/>
      <c r="BP140" s="370"/>
      <c r="BQ140" s="370"/>
      <c r="BR140" s="370"/>
      <c r="BS140" s="370"/>
      <c r="BT140" s="370"/>
      <c r="BU140" s="370"/>
      <c r="BV140" s="370"/>
    </row>
    <row r="141" spans="63:74" x14ac:dyDescent="0.25">
      <c r="BK141" s="370"/>
      <c r="BL141" s="370"/>
      <c r="BM141" s="370"/>
      <c r="BN141" s="370"/>
      <c r="BO141" s="370"/>
      <c r="BP141" s="370"/>
      <c r="BQ141" s="370"/>
      <c r="BR141" s="370"/>
      <c r="BS141" s="370"/>
      <c r="BT141" s="370"/>
      <c r="BU141" s="370"/>
      <c r="BV141" s="370"/>
    </row>
    <row r="142" spans="63:74" x14ac:dyDescent="0.25">
      <c r="BK142" s="370"/>
      <c r="BL142" s="370"/>
      <c r="BM142" s="370"/>
      <c r="BN142" s="370"/>
      <c r="BO142" s="370"/>
      <c r="BP142" s="370"/>
      <c r="BQ142" s="370"/>
      <c r="BR142" s="370"/>
      <c r="BS142" s="370"/>
      <c r="BT142" s="370"/>
      <c r="BU142" s="370"/>
      <c r="BV142" s="370"/>
    </row>
    <row r="143" spans="63:74" x14ac:dyDescent="0.25">
      <c r="BK143" s="370"/>
      <c r="BL143" s="370"/>
      <c r="BM143" s="370"/>
      <c r="BN143" s="370"/>
      <c r="BO143" s="370"/>
      <c r="BP143" s="370"/>
      <c r="BQ143" s="370"/>
      <c r="BR143" s="370"/>
      <c r="BS143" s="370"/>
      <c r="BT143" s="370"/>
      <c r="BU143" s="370"/>
      <c r="BV143" s="370"/>
    </row>
    <row r="144" spans="63:74" x14ac:dyDescent="0.25">
      <c r="BK144" s="370"/>
      <c r="BL144" s="370"/>
      <c r="BM144" s="370"/>
      <c r="BN144" s="370"/>
      <c r="BO144" s="370"/>
      <c r="BP144" s="370"/>
      <c r="BQ144" s="370"/>
      <c r="BR144" s="370"/>
      <c r="BS144" s="370"/>
      <c r="BT144" s="370"/>
      <c r="BU144" s="370"/>
      <c r="BV144" s="370"/>
    </row>
  </sheetData>
  <mergeCells count="18">
    <mergeCell ref="B60:Q60"/>
    <mergeCell ref="B57:Q57"/>
    <mergeCell ref="B58:Q58"/>
    <mergeCell ref="B59:Q59"/>
    <mergeCell ref="B51:Q51"/>
    <mergeCell ref="B53:Q53"/>
    <mergeCell ref="B56:Q56"/>
    <mergeCell ref="B52:R52"/>
    <mergeCell ref="B54:Q54"/>
    <mergeCell ref="B55:Q55"/>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AU5" activePane="bottomRight" state="frozen"/>
      <selection activeCell="BF63" sqref="BF63"/>
      <selection pane="topRight" activeCell="BF63" sqref="BF63"/>
      <selection pane="bottomLeft" activeCell="BF63" sqref="BF63"/>
      <selection pane="bottomRight" activeCell="BA6" sqref="BA6:BA35"/>
    </sheetView>
  </sheetViews>
  <sheetFormatPr defaultColWidth="8.54296875" defaultRowHeight="10.5" x14ac:dyDescent="0.25"/>
  <cols>
    <col min="1" max="1" width="12.453125" style="159" customWidth="1"/>
    <col min="2" max="2" width="32" style="152" customWidth="1"/>
    <col min="3" max="50" width="6.54296875" style="152" customWidth="1"/>
    <col min="51" max="55" width="6.54296875" style="445" customWidth="1"/>
    <col min="56" max="58" width="6.54296875" style="572" customWidth="1"/>
    <col min="59" max="62" width="6.54296875" style="445" customWidth="1"/>
    <col min="63" max="74" width="6.54296875" style="152" customWidth="1"/>
    <col min="75" max="16384" width="8.54296875" style="152"/>
  </cols>
  <sheetData>
    <row r="1" spans="1:75" ht="13.4" customHeight="1" x14ac:dyDescent="0.3">
      <c r="A1" s="758" t="s">
        <v>792</v>
      </c>
      <c r="B1" s="780" t="s">
        <v>1341</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row>
    <row r="2" spans="1:75" ht="12.5" x14ac:dyDescent="0.25">
      <c r="A2" s="759"/>
      <c r="B2" s="671" t="str">
        <f>"U.S. Energy Information Administration  |  Short-Term Energy Outlook  - "&amp;Dates!D1</f>
        <v>U.S. Energy Information Administration  |  Short-Term Energy Outlook  - April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row>
    <row r="3" spans="1:75" s="12" customFormat="1" ht="13" x14ac:dyDescent="0.3">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5"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5" ht="11.15" customHeight="1" x14ac:dyDescent="0.25">
      <c r="B5" s="246" t="s">
        <v>309</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40"/>
      <c r="AZ5" s="640"/>
      <c r="BA5" s="244"/>
      <c r="BB5" s="640"/>
      <c r="BC5" s="640"/>
      <c r="BD5" s="244"/>
      <c r="BE5" s="244"/>
      <c r="BF5" s="244"/>
      <c r="BG5" s="244"/>
      <c r="BH5" s="244"/>
      <c r="BI5" s="244"/>
      <c r="BJ5" s="640"/>
      <c r="BK5" s="368"/>
      <c r="BL5" s="368"/>
      <c r="BM5" s="368"/>
      <c r="BN5" s="368"/>
      <c r="BO5" s="368"/>
      <c r="BP5" s="368"/>
      <c r="BQ5" s="368"/>
      <c r="BR5" s="368"/>
      <c r="BS5" s="368"/>
      <c r="BT5" s="368"/>
      <c r="BU5" s="368"/>
      <c r="BV5" s="368"/>
    </row>
    <row r="6" spans="1:75" ht="11.15" customHeight="1" x14ac:dyDescent="0.25">
      <c r="A6" s="159" t="s">
        <v>1004</v>
      </c>
      <c r="B6" s="170" t="s">
        <v>310</v>
      </c>
      <c r="C6" s="244">
        <v>1.04</v>
      </c>
      <c r="D6" s="244">
        <v>1.03</v>
      </c>
      <c r="E6" s="244">
        <v>0.99</v>
      </c>
      <c r="F6" s="244">
        <v>0.99</v>
      </c>
      <c r="G6" s="244">
        <v>1.02</v>
      </c>
      <c r="H6" s="244">
        <v>1.04</v>
      </c>
      <c r="I6" s="244">
        <v>1.05</v>
      </c>
      <c r="J6" s="244">
        <v>1.04</v>
      </c>
      <c r="K6" s="244">
        <v>1</v>
      </c>
      <c r="L6" s="244">
        <v>1</v>
      </c>
      <c r="M6" s="244">
        <v>1</v>
      </c>
      <c r="N6" s="244">
        <v>1</v>
      </c>
      <c r="O6" s="244">
        <v>0.95</v>
      </c>
      <c r="P6" s="244">
        <v>1.04</v>
      </c>
      <c r="Q6" s="244">
        <v>1.05</v>
      </c>
      <c r="R6" s="244">
        <v>1.04</v>
      </c>
      <c r="S6" s="244">
        <v>1.03</v>
      </c>
      <c r="T6" s="244">
        <v>1</v>
      </c>
      <c r="U6" s="244">
        <v>1.02</v>
      </c>
      <c r="V6" s="244">
        <v>1.01</v>
      </c>
      <c r="W6" s="244">
        <v>1.02</v>
      </c>
      <c r="X6" s="244">
        <v>1.02</v>
      </c>
      <c r="Y6" s="244">
        <v>1.03</v>
      </c>
      <c r="Z6" s="244">
        <v>1.02</v>
      </c>
      <c r="AA6" s="244">
        <v>1.01</v>
      </c>
      <c r="AB6" s="244">
        <v>1.01</v>
      </c>
      <c r="AC6" s="244">
        <v>1.03</v>
      </c>
      <c r="AD6" s="244">
        <v>1.03</v>
      </c>
      <c r="AE6" s="244">
        <v>0.85</v>
      </c>
      <c r="AF6" s="244">
        <v>0.81499999999999995</v>
      </c>
      <c r="AG6" s="244">
        <v>0.81</v>
      </c>
      <c r="AH6" s="244">
        <v>0.85</v>
      </c>
      <c r="AI6" s="244">
        <v>0.85</v>
      </c>
      <c r="AJ6" s="244">
        <v>0.86</v>
      </c>
      <c r="AK6" s="244">
        <v>0.86</v>
      </c>
      <c r="AL6" s="244">
        <v>0.85</v>
      </c>
      <c r="AM6" s="244">
        <v>0.86</v>
      </c>
      <c r="AN6" s="244">
        <v>0.87</v>
      </c>
      <c r="AO6" s="244">
        <v>0.87</v>
      </c>
      <c r="AP6" s="244">
        <v>0.87</v>
      </c>
      <c r="AQ6" s="244">
        <v>0.88</v>
      </c>
      <c r="AR6" s="244">
        <v>0.89500000000000002</v>
      </c>
      <c r="AS6" s="244">
        <v>0.91</v>
      </c>
      <c r="AT6" s="244">
        <v>0.92</v>
      </c>
      <c r="AU6" s="244">
        <v>0.93</v>
      </c>
      <c r="AV6" s="244">
        <v>0.94</v>
      </c>
      <c r="AW6" s="244">
        <v>0.94</v>
      </c>
      <c r="AX6" s="244">
        <v>0.95</v>
      </c>
      <c r="AY6" s="244">
        <v>0.97</v>
      </c>
      <c r="AZ6" s="244">
        <v>0.97</v>
      </c>
      <c r="BA6" s="244">
        <v>0.98</v>
      </c>
      <c r="BB6" s="368" t="s">
        <v>1407</v>
      </c>
      <c r="BC6" s="368" t="s">
        <v>1407</v>
      </c>
      <c r="BD6" s="368" t="s">
        <v>1407</v>
      </c>
      <c r="BE6" s="368" t="s">
        <v>1407</v>
      </c>
      <c r="BF6" s="368" t="s">
        <v>1407</v>
      </c>
      <c r="BG6" s="368" t="s">
        <v>1407</v>
      </c>
      <c r="BH6" s="368" t="s">
        <v>1407</v>
      </c>
      <c r="BI6" s="368" t="s">
        <v>1407</v>
      </c>
      <c r="BJ6" s="368" t="s">
        <v>1407</v>
      </c>
      <c r="BK6" s="368" t="s">
        <v>1407</v>
      </c>
      <c r="BL6" s="368" t="s">
        <v>1407</v>
      </c>
      <c r="BM6" s="368" t="s">
        <v>1407</v>
      </c>
      <c r="BN6" s="368" t="s">
        <v>1407</v>
      </c>
      <c r="BO6" s="368" t="s">
        <v>1407</v>
      </c>
      <c r="BP6" s="368" t="s">
        <v>1407</v>
      </c>
      <c r="BQ6" s="368" t="s">
        <v>1407</v>
      </c>
      <c r="BR6" s="368" t="s">
        <v>1407</v>
      </c>
      <c r="BS6" s="368" t="s">
        <v>1407</v>
      </c>
      <c r="BT6" s="368" t="s">
        <v>1407</v>
      </c>
      <c r="BU6" s="368" t="s">
        <v>1407</v>
      </c>
      <c r="BV6" s="368" t="s">
        <v>1407</v>
      </c>
      <c r="BW6" s="445"/>
    </row>
    <row r="7" spans="1:75" ht="11.15" customHeight="1" x14ac:dyDescent="0.25">
      <c r="A7" s="159" t="s">
        <v>327</v>
      </c>
      <c r="B7" s="170" t="s">
        <v>318</v>
      </c>
      <c r="C7" s="244">
        <v>1.61</v>
      </c>
      <c r="D7" s="244">
        <v>1.6</v>
      </c>
      <c r="E7" s="244">
        <v>1.57</v>
      </c>
      <c r="F7" s="244">
        <v>1.5649999999999999</v>
      </c>
      <c r="G7" s="244">
        <v>1.57</v>
      </c>
      <c r="H7" s="244">
        <v>1.54</v>
      </c>
      <c r="I7" s="244">
        <v>1.55</v>
      </c>
      <c r="J7" s="244">
        <v>1.56</v>
      </c>
      <c r="K7" s="244">
        <v>1.58</v>
      </c>
      <c r="L7" s="244">
        <v>1.55</v>
      </c>
      <c r="M7" s="244">
        <v>1.59</v>
      </c>
      <c r="N7" s="244">
        <v>1.57</v>
      </c>
      <c r="O7" s="244">
        <v>1.57</v>
      </c>
      <c r="P7" s="244">
        <v>1.46</v>
      </c>
      <c r="Q7" s="244">
        <v>1.47</v>
      </c>
      <c r="R7" s="244">
        <v>1.43</v>
      </c>
      <c r="S7" s="244">
        <v>1.45</v>
      </c>
      <c r="T7" s="244">
        <v>1.41</v>
      </c>
      <c r="U7" s="244">
        <v>1.39</v>
      </c>
      <c r="V7" s="244">
        <v>1.43</v>
      </c>
      <c r="W7" s="244">
        <v>1.38</v>
      </c>
      <c r="X7" s="244">
        <v>1.36</v>
      </c>
      <c r="Y7" s="244">
        <v>1.3</v>
      </c>
      <c r="Z7" s="244">
        <v>1.43</v>
      </c>
      <c r="AA7" s="244">
        <v>1.35</v>
      </c>
      <c r="AB7" s="244">
        <v>1.3</v>
      </c>
      <c r="AC7" s="244">
        <v>1.4</v>
      </c>
      <c r="AD7" s="244">
        <v>1.32</v>
      </c>
      <c r="AE7" s="244">
        <v>1.28</v>
      </c>
      <c r="AF7" s="244">
        <v>1.22</v>
      </c>
      <c r="AG7" s="244">
        <v>1.1499999999999999</v>
      </c>
      <c r="AH7" s="244">
        <v>1.18</v>
      </c>
      <c r="AI7" s="244">
        <v>1.24</v>
      </c>
      <c r="AJ7" s="244">
        <v>1.1299999999999999</v>
      </c>
      <c r="AK7" s="244">
        <v>1.1499999999999999</v>
      </c>
      <c r="AL7" s="244">
        <v>1.1000000000000001</v>
      </c>
      <c r="AM7" s="244">
        <v>1.1000000000000001</v>
      </c>
      <c r="AN7" s="244">
        <v>1.0900000000000001</v>
      </c>
      <c r="AO7" s="244">
        <v>1.1299999999999999</v>
      </c>
      <c r="AP7" s="244">
        <v>1.1100000000000001</v>
      </c>
      <c r="AQ7" s="244">
        <v>1.07</v>
      </c>
      <c r="AR7" s="244">
        <v>1.06</v>
      </c>
      <c r="AS7" s="244">
        <v>1.1100000000000001</v>
      </c>
      <c r="AT7" s="244">
        <v>1.07</v>
      </c>
      <c r="AU7" s="244">
        <v>1.1399999999999999</v>
      </c>
      <c r="AV7" s="244">
        <v>1.0900000000000001</v>
      </c>
      <c r="AW7" s="244">
        <v>1.1200000000000001</v>
      </c>
      <c r="AX7" s="244">
        <v>1.17</v>
      </c>
      <c r="AY7" s="244">
        <v>1.1200000000000001</v>
      </c>
      <c r="AZ7" s="244">
        <v>1.18</v>
      </c>
      <c r="BA7" s="244">
        <v>1.1499999999999999</v>
      </c>
      <c r="BB7" s="368" t="s">
        <v>1407</v>
      </c>
      <c r="BC7" s="368" t="s">
        <v>1407</v>
      </c>
      <c r="BD7" s="368" t="s">
        <v>1407</v>
      </c>
      <c r="BE7" s="368" t="s">
        <v>1407</v>
      </c>
      <c r="BF7" s="368" t="s">
        <v>1407</v>
      </c>
      <c r="BG7" s="368" t="s">
        <v>1407</v>
      </c>
      <c r="BH7" s="368" t="s">
        <v>1407</v>
      </c>
      <c r="BI7" s="368" t="s">
        <v>1407</v>
      </c>
      <c r="BJ7" s="368" t="s">
        <v>1407</v>
      </c>
      <c r="BK7" s="368" t="s">
        <v>1407</v>
      </c>
      <c r="BL7" s="368" t="s">
        <v>1407</v>
      </c>
      <c r="BM7" s="368" t="s">
        <v>1407</v>
      </c>
      <c r="BN7" s="368" t="s">
        <v>1407</v>
      </c>
      <c r="BO7" s="368" t="s">
        <v>1407</v>
      </c>
      <c r="BP7" s="368" t="s">
        <v>1407</v>
      </c>
      <c r="BQ7" s="368" t="s">
        <v>1407</v>
      </c>
      <c r="BR7" s="368" t="s">
        <v>1407</v>
      </c>
      <c r="BS7" s="368" t="s">
        <v>1407</v>
      </c>
      <c r="BT7" s="368" t="s">
        <v>1407</v>
      </c>
      <c r="BU7" s="368" t="s">
        <v>1407</v>
      </c>
      <c r="BV7" s="368" t="s">
        <v>1407</v>
      </c>
      <c r="BW7" s="445"/>
    </row>
    <row r="8" spans="1:75" ht="11.15" customHeight="1" x14ac:dyDescent="0.25">
      <c r="A8" s="159" t="s">
        <v>1094</v>
      </c>
      <c r="B8" s="170" t="s">
        <v>1095</v>
      </c>
      <c r="C8" s="244">
        <v>0.316</v>
      </c>
      <c r="D8" s="244">
        <v>0.32600000000000001</v>
      </c>
      <c r="E8" s="244">
        <v>0.36399999999999999</v>
      </c>
      <c r="F8" s="244">
        <v>0.36299999999999999</v>
      </c>
      <c r="G8" s="244">
        <v>0.35799999999999998</v>
      </c>
      <c r="H8" s="244">
        <v>0.33500000000000002</v>
      </c>
      <c r="I8" s="244">
        <v>0.32500000000000001</v>
      </c>
      <c r="J8" s="244">
        <v>0.34</v>
      </c>
      <c r="K8" s="244">
        <v>0.33500000000000002</v>
      </c>
      <c r="L8" s="244">
        <v>0.33</v>
      </c>
      <c r="M8" s="244">
        <v>0.3</v>
      </c>
      <c r="N8" s="244">
        <v>0.31</v>
      </c>
      <c r="O8" s="244">
        <v>0.32</v>
      </c>
      <c r="P8" s="244">
        <v>0.33500000000000002</v>
      </c>
      <c r="Q8" s="244">
        <v>0.32500000000000001</v>
      </c>
      <c r="R8" s="244">
        <v>0.33500000000000002</v>
      </c>
      <c r="S8" s="244">
        <v>0.32500000000000001</v>
      </c>
      <c r="T8" s="244">
        <v>0.32500000000000001</v>
      </c>
      <c r="U8" s="244">
        <v>0.315</v>
      </c>
      <c r="V8" s="244">
        <v>0.33</v>
      </c>
      <c r="W8" s="244">
        <v>0.33500000000000002</v>
      </c>
      <c r="X8" s="244">
        <v>0.32500000000000001</v>
      </c>
      <c r="Y8" s="244">
        <v>0.31458599999999998</v>
      </c>
      <c r="Z8" s="244">
        <v>0.30499999999999999</v>
      </c>
      <c r="AA8" s="244">
        <v>0.30499999999999999</v>
      </c>
      <c r="AB8" s="244">
        <v>0.28999999999999998</v>
      </c>
      <c r="AC8" s="244">
        <v>0.28000000000000003</v>
      </c>
      <c r="AD8" s="244">
        <v>0.28999999999999998</v>
      </c>
      <c r="AE8" s="244">
        <v>0.28000000000000003</v>
      </c>
      <c r="AF8" s="244">
        <v>0.3</v>
      </c>
      <c r="AG8" s="244">
        <v>0.28000000000000003</v>
      </c>
      <c r="AH8" s="244">
        <v>0.27</v>
      </c>
      <c r="AI8" s="244">
        <v>0.28000000000000003</v>
      </c>
      <c r="AJ8" s="244">
        <v>0.26</v>
      </c>
      <c r="AK8" s="244">
        <v>0.27500000000000002</v>
      </c>
      <c r="AL8" s="244">
        <v>0.26</v>
      </c>
      <c r="AM8" s="244">
        <v>0.27</v>
      </c>
      <c r="AN8" s="244">
        <v>0.27</v>
      </c>
      <c r="AO8" s="244">
        <v>0.28999999999999998</v>
      </c>
      <c r="AP8" s="244">
        <v>0.27500000000000002</v>
      </c>
      <c r="AQ8" s="244">
        <v>0.26</v>
      </c>
      <c r="AR8" s="244">
        <v>0.27</v>
      </c>
      <c r="AS8" s="244">
        <v>0.26</v>
      </c>
      <c r="AT8" s="244">
        <v>0.26</v>
      </c>
      <c r="AU8" s="244">
        <v>0.25</v>
      </c>
      <c r="AV8" s="244">
        <v>0.26</v>
      </c>
      <c r="AW8" s="244">
        <v>0.25</v>
      </c>
      <c r="AX8" s="244">
        <v>0.26</v>
      </c>
      <c r="AY8" s="244">
        <v>0.27</v>
      </c>
      <c r="AZ8" s="244">
        <v>0.28000000000000003</v>
      </c>
      <c r="BA8" s="244">
        <v>0.27</v>
      </c>
      <c r="BB8" s="368" t="s">
        <v>1407</v>
      </c>
      <c r="BC8" s="368" t="s">
        <v>1407</v>
      </c>
      <c r="BD8" s="368" t="s">
        <v>1407</v>
      </c>
      <c r="BE8" s="368" t="s">
        <v>1407</v>
      </c>
      <c r="BF8" s="368" t="s">
        <v>1407</v>
      </c>
      <c r="BG8" s="368" t="s">
        <v>1407</v>
      </c>
      <c r="BH8" s="368" t="s">
        <v>1407</v>
      </c>
      <c r="BI8" s="368" t="s">
        <v>1407</v>
      </c>
      <c r="BJ8" s="368" t="s">
        <v>1407</v>
      </c>
      <c r="BK8" s="368" t="s">
        <v>1407</v>
      </c>
      <c r="BL8" s="368" t="s">
        <v>1407</v>
      </c>
      <c r="BM8" s="368" t="s">
        <v>1407</v>
      </c>
      <c r="BN8" s="368" t="s">
        <v>1407</v>
      </c>
      <c r="BO8" s="368" t="s">
        <v>1407</v>
      </c>
      <c r="BP8" s="368" t="s">
        <v>1407</v>
      </c>
      <c r="BQ8" s="368" t="s">
        <v>1407</v>
      </c>
      <c r="BR8" s="368" t="s">
        <v>1407</v>
      </c>
      <c r="BS8" s="368" t="s">
        <v>1407</v>
      </c>
      <c r="BT8" s="368" t="s">
        <v>1407</v>
      </c>
      <c r="BU8" s="368" t="s">
        <v>1407</v>
      </c>
      <c r="BV8" s="368" t="s">
        <v>1407</v>
      </c>
      <c r="BW8" s="445"/>
    </row>
    <row r="9" spans="1:75" ht="11.15" customHeight="1" x14ac:dyDescent="0.25">
      <c r="A9" s="159" t="s">
        <v>1081</v>
      </c>
      <c r="B9" s="170" t="s">
        <v>1082</v>
      </c>
      <c r="C9" s="244">
        <v>0.13500000000000001</v>
      </c>
      <c r="D9" s="244">
        <v>0.13500000000000001</v>
      </c>
      <c r="E9" s="244">
        <v>0.13500000000000001</v>
      </c>
      <c r="F9" s="244">
        <v>0.13500000000000001</v>
      </c>
      <c r="G9" s="244">
        <v>0.13500000000000001</v>
      </c>
      <c r="H9" s="244">
        <v>0.13</v>
      </c>
      <c r="I9" s="244">
        <v>0.13500000000000001</v>
      </c>
      <c r="J9" s="244">
        <v>0.13500000000000001</v>
      </c>
      <c r="K9" s="244">
        <v>0.13500000000000001</v>
      </c>
      <c r="L9" s="244">
        <v>0.13500000000000001</v>
      </c>
      <c r="M9" s="244">
        <v>0.12</v>
      </c>
      <c r="N9" s="244">
        <v>0.11</v>
      </c>
      <c r="O9" s="244">
        <v>0.11</v>
      </c>
      <c r="P9" s="244">
        <v>0.1</v>
      </c>
      <c r="Q9" s="244">
        <v>0.12</v>
      </c>
      <c r="R9" s="244">
        <v>0.12</v>
      </c>
      <c r="S9" s="244">
        <v>0.11</v>
      </c>
      <c r="T9" s="244">
        <v>0.11</v>
      </c>
      <c r="U9" s="244">
        <v>0.13500000000000001</v>
      </c>
      <c r="V9" s="244">
        <v>0.13</v>
      </c>
      <c r="W9" s="244">
        <v>0.12</v>
      </c>
      <c r="X9" s="244">
        <v>0.13</v>
      </c>
      <c r="Y9" s="244">
        <v>0.12</v>
      </c>
      <c r="Z9" s="244">
        <v>0.13</v>
      </c>
      <c r="AA9" s="244">
        <v>0.13</v>
      </c>
      <c r="AB9" s="244">
        <v>0.12</v>
      </c>
      <c r="AC9" s="244">
        <v>0.13</v>
      </c>
      <c r="AD9" s="244">
        <v>0.13500000000000001</v>
      </c>
      <c r="AE9" s="244">
        <v>0.1</v>
      </c>
      <c r="AF9" s="244">
        <v>0.115</v>
      </c>
      <c r="AG9" s="244">
        <v>0.11</v>
      </c>
      <c r="AH9" s="244">
        <v>0.11</v>
      </c>
      <c r="AI9" s="244">
        <v>0.105</v>
      </c>
      <c r="AJ9" s="244">
        <v>0.09</v>
      </c>
      <c r="AK9" s="244">
        <v>0.1</v>
      </c>
      <c r="AL9" s="244">
        <v>0.13</v>
      </c>
      <c r="AM9" s="244">
        <v>0.105</v>
      </c>
      <c r="AN9" s="244">
        <v>0.105</v>
      </c>
      <c r="AO9" s="244">
        <v>0.105</v>
      </c>
      <c r="AP9" s="244">
        <v>0.1</v>
      </c>
      <c r="AQ9" s="244">
        <v>0.105</v>
      </c>
      <c r="AR9" s="244">
        <v>0.1</v>
      </c>
      <c r="AS9" s="244">
        <v>0.1</v>
      </c>
      <c r="AT9" s="244">
        <v>0.1</v>
      </c>
      <c r="AU9" s="244">
        <v>0.1</v>
      </c>
      <c r="AV9" s="244">
        <v>8.5000000000000006E-2</v>
      </c>
      <c r="AW9" s="244">
        <v>0.09</v>
      </c>
      <c r="AX9" s="244">
        <v>0.1</v>
      </c>
      <c r="AY9" s="244">
        <v>0.1</v>
      </c>
      <c r="AZ9" s="244">
        <v>0.09</v>
      </c>
      <c r="BA9" s="244">
        <v>0.09</v>
      </c>
      <c r="BB9" s="368" t="s">
        <v>1407</v>
      </c>
      <c r="BC9" s="368" t="s">
        <v>1407</v>
      </c>
      <c r="BD9" s="368" t="s">
        <v>1407</v>
      </c>
      <c r="BE9" s="368" t="s">
        <v>1407</v>
      </c>
      <c r="BF9" s="368" t="s">
        <v>1407</v>
      </c>
      <c r="BG9" s="368" t="s">
        <v>1407</v>
      </c>
      <c r="BH9" s="368" t="s">
        <v>1407</v>
      </c>
      <c r="BI9" s="368" t="s">
        <v>1407</v>
      </c>
      <c r="BJ9" s="368" t="s">
        <v>1407</v>
      </c>
      <c r="BK9" s="368" t="s">
        <v>1407</v>
      </c>
      <c r="BL9" s="368" t="s">
        <v>1407</v>
      </c>
      <c r="BM9" s="368" t="s">
        <v>1407</v>
      </c>
      <c r="BN9" s="368" t="s">
        <v>1407</v>
      </c>
      <c r="BO9" s="368" t="s">
        <v>1407</v>
      </c>
      <c r="BP9" s="368" t="s">
        <v>1407</v>
      </c>
      <c r="BQ9" s="368" t="s">
        <v>1407</v>
      </c>
      <c r="BR9" s="368" t="s">
        <v>1407</v>
      </c>
      <c r="BS9" s="368" t="s">
        <v>1407</v>
      </c>
      <c r="BT9" s="368" t="s">
        <v>1407</v>
      </c>
      <c r="BU9" s="368" t="s">
        <v>1407</v>
      </c>
      <c r="BV9" s="368" t="s">
        <v>1407</v>
      </c>
      <c r="BW9" s="445"/>
    </row>
    <row r="10" spans="1:75" ht="11.15" customHeight="1" x14ac:dyDescent="0.25">
      <c r="A10" s="159" t="s">
        <v>1011</v>
      </c>
      <c r="B10" s="170" t="s">
        <v>1012</v>
      </c>
      <c r="C10" s="244">
        <v>0.2</v>
      </c>
      <c r="D10" s="244">
        <v>0.2</v>
      </c>
      <c r="E10" s="244">
        <v>0.2</v>
      </c>
      <c r="F10" s="244">
        <v>0.19</v>
      </c>
      <c r="G10" s="244">
        <v>0.2</v>
      </c>
      <c r="H10" s="244">
        <v>0.2</v>
      </c>
      <c r="I10" s="244">
        <v>0.18</v>
      </c>
      <c r="J10" s="244">
        <v>0.2</v>
      </c>
      <c r="K10" s="244">
        <v>0.2</v>
      </c>
      <c r="L10" s="244">
        <v>0.2</v>
      </c>
      <c r="M10" s="244">
        <v>0.18</v>
      </c>
      <c r="N10" s="244">
        <v>0.2</v>
      </c>
      <c r="O10" s="244">
        <v>0.21</v>
      </c>
      <c r="P10" s="244">
        <v>0.2</v>
      </c>
      <c r="Q10" s="244">
        <v>0.2</v>
      </c>
      <c r="R10" s="244">
        <v>0.18</v>
      </c>
      <c r="S10" s="244">
        <v>0.21</v>
      </c>
      <c r="T10" s="244">
        <v>0.21</v>
      </c>
      <c r="U10" s="244">
        <v>0.2</v>
      </c>
      <c r="V10" s="244">
        <v>0.21</v>
      </c>
      <c r="W10" s="244">
        <v>0.2</v>
      </c>
      <c r="X10" s="244">
        <v>0.21</v>
      </c>
      <c r="Y10" s="244">
        <v>0.18</v>
      </c>
      <c r="Z10" s="244">
        <v>0.21</v>
      </c>
      <c r="AA10" s="244">
        <v>0.185</v>
      </c>
      <c r="AB10" s="244">
        <v>0.2</v>
      </c>
      <c r="AC10" s="244">
        <v>0.2</v>
      </c>
      <c r="AD10" s="244">
        <v>0.19</v>
      </c>
      <c r="AE10" s="244">
        <v>0.18</v>
      </c>
      <c r="AF10" s="244">
        <v>0.18</v>
      </c>
      <c r="AG10" s="244">
        <v>0.15</v>
      </c>
      <c r="AH10" s="244">
        <v>0.15</v>
      </c>
      <c r="AI10" s="244">
        <v>0.15</v>
      </c>
      <c r="AJ10" s="244">
        <v>0.17</v>
      </c>
      <c r="AK10" s="244">
        <v>0.16500000000000001</v>
      </c>
      <c r="AL10" s="244">
        <v>0.16500000000000001</v>
      </c>
      <c r="AM10" s="244">
        <v>0.16</v>
      </c>
      <c r="AN10" s="244">
        <v>0.16</v>
      </c>
      <c r="AO10" s="244">
        <v>0.15</v>
      </c>
      <c r="AP10" s="244">
        <v>0.17</v>
      </c>
      <c r="AQ10" s="244">
        <v>0.17</v>
      </c>
      <c r="AR10" s="244">
        <v>0.18</v>
      </c>
      <c r="AS10" s="244">
        <v>0.18</v>
      </c>
      <c r="AT10" s="244">
        <v>0.18</v>
      </c>
      <c r="AU10" s="244">
        <v>0.19</v>
      </c>
      <c r="AV10" s="244">
        <v>0.18</v>
      </c>
      <c r="AW10" s="244">
        <v>0.19</v>
      </c>
      <c r="AX10" s="244">
        <v>0.19</v>
      </c>
      <c r="AY10" s="244">
        <v>0.18</v>
      </c>
      <c r="AZ10" s="244">
        <v>0.19</v>
      </c>
      <c r="BA10" s="244">
        <v>0.19</v>
      </c>
      <c r="BB10" s="368" t="s">
        <v>1407</v>
      </c>
      <c r="BC10" s="368" t="s">
        <v>1407</v>
      </c>
      <c r="BD10" s="368" t="s">
        <v>1407</v>
      </c>
      <c r="BE10" s="368" t="s">
        <v>1407</v>
      </c>
      <c r="BF10" s="368" t="s">
        <v>1407</v>
      </c>
      <c r="BG10" s="368" t="s">
        <v>1407</v>
      </c>
      <c r="BH10" s="368" t="s">
        <v>1407</v>
      </c>
      <c r="BI10" s="368" t="s">
        <v>1407</v>
      </c>
      <c r="BJ10" s="368" t="s">
        <v>1407</v>
      </c>
      <c r="BK10" s="368" t="s">
        <v>1407</v>
      </c>
      <c r="BL10" s="368" t="s">
        <v>1407</v>
      </c>
      <c r="BM10" s="368" t="s">
        <v>1407</v>
      </c>
      <c r="BN10" s="368" t="s">
        <v>1407</v>
      </c>
      <c r="BO10" s="368" t="s">
        <v>1407</v>
      </c>
      <c r="BP10" s="368" t="s">
        <v>1407</v>
      </c>
      <c r="BQ10" s="368" t="s">
        <v>1407</v>
      </c>
      <c r="BR10" s="368" t="s">
        <v>1407</v>
      </c>
      <c r="BS10" s="368" t="s">
        <v>1407</v>
      </c>
      <c r="BT10" s="368" t="s">
        <v>1407</v>
      </c>
      <c r="BU10" s="368" t="s">
        <v>1407</v>
      </c>
      <c r="BV10" s="368" t="s">
        <v>1407</v>
      </c>
      <c r="BW10" s="445"/>
    </row>
    <row r="11" spans="1:75" ht="11.15" customHeight="1" x14ac:dyDescent="0.25">
      <c r="A11" s="159" t="s">
        <v>1003</v>
      </c>
      <c r="B11" s="170" t="s">
        <v>311</v>
      </c>
      <c r="C11" s="244">
        <v>3.84</v>
      </c>
      <c r="D11" s="244">
        <v>3.835</v>
      </c>
      <c r="E11" s="244">
        <v>3.8149999999999999</v>
      </c>
      <c r="F11" s="244">
        <v>3.8250000000000002</v>
      </c>
      <c r="G11" s="244">
        <v>3.8050000000000002</v>
      </c>
      <c r="H11" s="244">
        <v>3.78</v>
      </c>
      <c r="I11" s="244">
        <v>3.722</v>
      </c>
      <c r="J11" s="244">
        <v>3.52</v>
      </c>
      <c r="K11" s="244">
        <v>3.4</v>
      </c>
      <c r="L11" s="244">
        <v>3.4</v>
      </c>
      <c r="M11" s="244">
        <v>2.7</v>
      </c>
      <c r="N11" s="244">
        <v>2.6</v>
      </c>
      <c r="O11" s="244">
        <v>2.65</v>
      </c>
      <c r="P11" s="244">
        <v>2.65</v>
      </c>
      <c r="Q11" s="244">
        <v>2.6</v>
      </c>
      <c r="R11" s="244">
        <v>2.5</v>
      </c>
      <c r="S11" s="244">
        <v>2.2999999999999998</v>
      </c>
      <c r="T11" s="244">
        <v>2.2000000000000002</v>
      </c>
      <c r="U11" s="244">
        <v>2.1</v>
      </c>
      <c r="V11" s="244">
        <v>2.1</v>
      </c>
      <c r="W11" s="244">
        <v>2.1</v>
      </c>
      <c r="X11" s="244">
        <v>2.1</v>
      </c>
      <c r="Y11" s="244">
        <v>2</v>
      </c>
      <c r="Z11" s="244">
        <v>2</v>
      </c>
      <c r="AA11" s="244">
        <v>2</v>
      </c>
      <c r="AB11" s="244">
        <v>2.0499999999999998</v>
      </c>
      <c r="AC11" s="244">
        <v>2</v>
      </c>
      <c r="AD11" s="244">
        <v>1.9750000000000001</v>
      </c>
      <c r="AE11" s="244">
        <v>1.9750000000000001</v>
      </c>
      <c r="AF11" s="244">
        <v>1.95</v>
      </c>
      <c r="AG11" s="244">
        <v>1.9</v>
      </c>
      <c r="AH11" s="244">
        <v>1.9</v>
      </c>
      <c r="AI11" s="244">
        <v>1.9</v>
      </c>
      <c r="AJ11" s="244">
        <v>1.9</v>
      </c>
      <c r="AK11" s="244">
        <v>1.95</v>
      </c>
      <c r="AL11" s="244">
        <v>2</v>
      </c>
      <c r="AM11" s="244">
        <v>2.0499999999999998</v>
      </c>
      <c r="AN11" s="244">
        <v>2.2000000000000002</v>
      </c>
      <c r="AO11" s="244">
        <v>2.2999999999999998</v>
      </c>
      <c r="AP11" s="244">
        <v>2.4500000000000002</v>
      </c>
      <c r="AQ11" s="244">
        <v>2.4500000000000002</v>
      </c>
      <c r="AR11" s="244">
        <v>2.5</v>
      </c>
      <c r="AS11" s="244">
        <v>2.5</v>
      </c>
      <c r="AT11" s="244">
        <v>2.4500000000000002</v>
      </c>
      <c r="AU11" s="244">
        <v>2.4500000000000002</v>
      </c>
      <c r="AV11" s="244">
        <v>2.4500000000000002</v>
      </c>
      <c r="AW11" s="244">
        <v>2.4500000000000002</v>
      </c>
      <c r="AX11" s="244">
        <v>2.4500000000000002</v>
      </c>
      <c r="AY11" s="244">
        <v>2.5</v>
      </c>
      <c r="AZ11" s="244">
        <v>2.5499999999999998</v>
      </c>
      <c r="BA11" s="244">
        <v>2.6</v>
      </c>
      <c r="BB11" s="368" t="s">
        <v>1407</v>
      </c>
      <c r="BC11" s="368" t="s">
        <v>1407</v>
      </c>
      <c r="BD11" s="368" t="s">
        <v>1407</v>
      </c>
      <c r="BE11" s="368" t="s">
        <v>1407</v>
      </c>
      <c r="BF11" s="368" t="s">
        <v>1407</v>
      </c>
      <c r="BG11" s="368" t="s">
        <v>1407</v>
      </c>
      <c r="BH11" s="368" t="s">
        <v>1407</v>
      </c>
      <c r="BI11" s="368" t="s">
        <v>1407</v>
      </c>
      <c r="BJ11" s="368" t="s">
        <v>1407</v>
      </c>
      <c r="BK11" s="368" t="s">
        <v>1407</v>
      </c>
      <c r="BL11" s="368" t="s">
        <v>1407</v>
      </c>
      <c r="BM11" s="368" t="s">
        <v>1407</v>
      </c>
      <c r="BN11" s="368" t="s">
        <v>1407</v>
      </c>
      <c r="BO11" s="368" t="s">
        <v>1407</v>
      </c>
      <c r="BP11" s="368" t="s">
        <v>1407</v>
      </c>
      <c r="BQ11" s="368" t="s">
        <v>1407</v>
      </c>
      <c r="BR11" s="368" t="s">
        <v>1407</v>
      </c>
      <c r="BS11" s="368" t="s">
        <v>1407</v>
      </c>
      <c r="BT11" s="368" t="s">
        <v>1407</v>
      </c>
      <c r="BU11" s="368" t="s">
        <v>1407</v>
      </c>
      <c r="BV11" s="368" t="s">
        <v>1407</v>
      </c>
      <c r="BW11" s="445"/>
    </row>
    <row r="12" spans="1:75" ht="11.15" customHeight="1" x14ac:dyDescent="0.25">
      <c r="A12" s="159" t="s">
        <v>328</v>
      </c>
      <c r="B12" s="170" t="s">
        <v>319</v>
      </c>
      <c r="C12" s="244">
        <v>4.43</v>
      </c>
      <c r="D12" s="244">
        <v>4.47</v>
      </c>
      <c r="E12" s="244">
        <v>4.4800000000000004</v>
      </c>
      <c r="F12" s="244">
        <v>4.4400000000000004</v>
      </c>
      <c r="G12" s="244">
        <v>4.49</v>
      </c>
      <c r="H12" s="244">
        <v>4.5739999999999998</v>
      </c>
      <c r="I12" s="244">
        <v>4.6040000000000001</v>
      </c>
      <c r="J12" s="244">
        <v>4.6749999999999998</v>
      </c>
      <c r="K12" s="244">
        <v>4.7</v>
      </c>
      <c r="L12" s="244">
        <v>4.7300000000000004</v>
      </c>
      <c r="M12" s="244">
        <v>4.7699999999999996</v>
      </c>
      <c r="N12" s="244">
        <v>4.8</v>
      </c>
      <c r="O12" s="244">
        <v>4.8499999999999996</v>
      </c>
      <c r="P12" s="244">
        <v>4.78</v>
      </c>
      <c r="Q12" s="244">
        <v>4.62</v>
      </c>
      <c r="R12" s="244">
        <v>4.7</v>
      </c>
      <c r="S12" s="244">
        <v>4.7</v>
      </c>
      <c r="T12" s="244">
        <v>4.7</v>
      </c>
      <c r="U12" s="244">
        <v>4.7</v>
      </c>
      <c r="V12" s="244">
        <v>4.75</v>
      </c>
      <c r="W12" s="244">
        <v>4.6500000000000004</v>
      </c>
      <c r="X12" s="244">
        <v>4.75</v>
      </c>
      <c r="Y12" s="244">
        <v>4.6500000000000004</v>
      </c>
      <c r="Z12" s="244">
        <v>4.55</v>
      </c>
      <c r="AA12" s="244">
        <v>4.55</v>
      </c>
      <c r="AB12" s="244">
        <v>4.6500000000000004</v>
      </c>
      <c r="AC12" s="244">
        <v>4.5</v>
      </c>
      <c r="AD12" s="244">
        <v>4.5</v>
      </c>
      <c r="AE12" s="244">
        <v>4.22</v>
      </c>
      <c r="AF12" s="244">
        <v>3.75</v>
      </c>
      <c r="AG12" s="244">
        <v>3.7</v>
      </c>
      <c r="AH12" s="244">
        <v>3.69</v>
      </c>
      <c r="AI12" s="244">
        <v>3.71</v>
      </c>
      <c r="AJ12" s="244">
        <v>3.85</v>
      </c>
      <c r="AK12" s="244">
        <v>3.82</v>
      </c>
      <c r="AL12" s="244">
        <v>3.86</v>
      </c>
      <c r="AM12" s="244">
        <v>3.86</v>
      </c>
      <c r="AN12" s="244">
        <v>3.95</v>
      </c>
      <c r="AO12" s="244">
        <v>4</v>
      </c>
      <c r="AP12" s="244">
        <v>4</v>
      </c>
      <c r="AQ12" s="244">
        <v>4</v>
      </c>
      <c r="AR12" s="244">
        <v>3.95</v>
      </c>
      <c r="AS12" s="244">
        <v>4</v>
      </c>
      <c r="AT12" s="244">
        <v>4.0750000000000002</v>
      </c>
      <c r="AU12" s="244">
        <v>4.125</v>
      </c>
      <c r="AV12" s="244">
        <v>4.2</v>
      </c>
      <c r="AW12" s="244">
        <v>4.25</v>
      </c>
      <c r="AX12" s="244">
        <v>4.3</v>
      </c>
      <c r="AY12" s="244">
        <v>4.25</v>
      </c>
      <c r="AZ12" s="244">
        <v>4.3499999999999996</v>
      </c>
      <c r="BA12" s="244">
        <v>4.3</v>
      </c>
      <c r="BB12" s="368" t="s">
        <v>1407</v>
      </c>
      <c r="BC12" s="368" t="s">
        <v>1407</v>
      </c>
      <c r="BD12" s="368" t="s">
        <v>1407</v>
      </c>
      <c r="BE12" s="368" t="s">
        <v>1407</v>
      </c>
      <c r="BF12" s="368" t="s">
        <v>1407</v>
      </c>
      <c r="BG12" s="368" t="s">
        <v>1407</v>
      </c>
      <c r="BH12" s="368" t="s">
        <v>1407</v>
      </c>
      <c r="BI12" s="368" t="s">
        <v>1407</v>
      </c>
      <c r="BJ12" s="368" t="s">
        <v>1407</v>
      </c>
      <c r="BK12" s="368" t="s">
        <v>1407</v>
      </c>
      <c r="BL12" s="368" t="s">
        <v>1407</v>
      </c>
      <c r="BM12" s="368" t="s">
        <v>1407</v>
      </c>
      <c r="BN12" s="368" t="s">
        <v>1407</v>
      </c>
      <c r="BO12" s="368" t="s">
        <v>1407</v>
      </c>
      <c r="BP12" s="368" t="s">
        <v>1407</v>
      </c>
      <c r="BQ12" s="368" t="s">
        <v>1407</v>
      </c>
      <c r="BR12" s="368" t="s">
        <v>1407</v>
      </c>
      <c r="BS12" s="368" t="s">
        <v>1407</v>
      </c>
      <c r="BT12" s="368" t="s">
        <v>1407</v>
      </c>
      <c r="BU12" s="368" t="s">
        <v>1407</v>
      </c>
      <c r="BV12" s="368" t="s">
        <v>1407</v>
      </c>
      <c r="BW12" s="445"/>
    </row>
    <row r="13" spans="1:75" ht="11.15" customHeight="1" x14ac:dyDescent="0.25">
      <c r="A13" s="159" t="s">
        <v>321</v>
      </c>
      <c r="B13" s="170" t="s">
        <v>312</v>
      </c>
      <c r="C13" s="244">
        <v>2.71</v>
      </c>
      <c r="D13" s="244">
        <v>2.71</v>
      </c>
      <c r="E13" s="244">
        <v>2.72</v>
      </c>
      <c r="F13" s="244">
        <v>2.71</v>
      </c>
      <c r="G13" s="244">
        <v>2.71</v>
      </c>
      <c r="H13" s="244">
        <v>2.72</v>
      </c>
      <c r="I13" s="244">
        <v>2.8</v>
      </c>
      <c r="J13" s="244">
        <v>2.8</v>
      </c>
      <c r="K13" s="244">
        <v>2.8</v>
      </c>
      <c r="L13" s="244">
        <v>2.8</v>
      </c>
      <c r="M13" s="244">
        <v>2.8</v>
      </c>
      <c r="N13" s="244">
        <v>2.8</v>
      </c>
      <c r="O13" s="244">
        <v>2.75</v>
      </c>
      <c r="P13" s="244">
        <v>2.75</v>
      </c>
      <c r="Q13" s="244">
        <v>2.72</v>
      </c>
      <c r="R13" s="244">
        <v>2.72</v>
      </c>
      <c r="S13" s="244">
        <v>2.72</v>
      </c>
      <c r="T13" s="244">
        <v>2.72</v>
      </c>
      <c r="U13" s="244">
        <v>2.7</v>
      </c>
      <c r="V13" s="244">
        <v>2.7</v>
      </c>
      <c r="W13" s="244">
        <v>2.7</v>
      </c>
      <c r="X13" s="244">
        <v>2.7</v>
      </c>
      <c r="Y13" s="244">
        <v>2.7</v>
      </c>
      <c r="Z13" s="244">
        <v>2.71</v>
      </c>
      <c r="AA13" s="244">
        <v>2.71</v>
      </c>
      <c r="AB13" s="244">
        <v>2.71</v>
      </c>
      <c r="AC13" s="244">
        <v>2.9</v>
      </c>
      <c r="AD13" s="244">
        <v>3</v>
      </c>
      <c r="AE13" s="244">
        <v>2.2000000000000002</v>
      </c>
      <c r="AF13" s="244">
        <v>2.09</v>
      </c>
      <c r="AG13" s="244">
        <v>2.16</v>
      </c>
      <c r="AH13" s="244">
        <v>2.29</v>
      </c>
      <c r="AI13" s="244">
        <v>2.29</v>
      </c>
      <c r="AJ13" s="244">
        <v>2.29</v>
      </c>
      <c r="AK13" s="244">
        <v>2.2999999999999998</v>
      </c>
      <c r="AL13" s="244">
        <v>2.2999999999999998</v>
      </c>
      <c r="AM13" s="244">
        <v>2.33</v>
      </c>
      <c r="AN13" s="244">
        <v>2.33</v>
      </c>
      <c r="AO13" s="244">
        <v>2.33</v>
      </c>
      <c r="AP13" s="244">
        <v>2.33</v>
      </c>
      <c r="AQ13" s="244">
        <v>2.36</v>
      </c>
      <c r="AR13" s="244">
        <v>2.383</v>
      </c>
      <c r="AS13" s="244">
        <v>2.42</v>
      </c>
      <c r="AT13" s="244">
        <v>2.4500000000000002</v>
      </c>
      <c r="AU13" s="244">
        <v>2.4700000000000002</v>
      </c>
      <c r="AV13" s="244">
        <v>2.5</v>
      </c>
      <c r="AW13" s="244">
        <v>2.5350000000000001</v>
      </c>
      <c r="AX13" s="244">
        <v>2.5499999999999998</v>
      </c>
      <c r="AY13" s="244">
        <v>2.58</v>
      </c>
      <c r="AZ13" s="244">
        <v>2.61</v>
      </c>
      <c r="BA13" s="244">
        <v>2.64</v>
      </c>
      <c r="BB13" s="368" t="s">
        <v>1407</v>
      </c>
      <c r="BC13" s="368" t="s">
        <v>1407</v>
      </c>
      <c r="BD13" s="368" t="s">
        <v>1407</v>
      </c>
      <c r="BE13" s="368" t="s">
        <v>1407</v>
      </c>
      <c r="BF13" s="368" t="s">
        <v>1407</v>
      </c>
      <c r="BG13" s="368" t="s">
        <v>1407</v>
      </c>
      <c r="BH13" s="368" t="s">
        <v>1407</v>
      </c>
      <c r="BI13" s="368" t="s">
        <v>1407</v>
      </c>
      <c r="BJ13" s="368" t="s">
        <v>1407</v>
      </c>
      <c r="BK13" s="368" t="s">
        <v>1407</v>
      </c>
      <c r="BL13" s="368" t="s">
        <v>1407</v>
      </c>
      <c r="BM13" s="368" t="s">
        <v>1407</v>
      </c>
      <c r="BN13" s="368" t="s">
        <v>1407</v>
      </c>
      <c r="BO13" s="368" t="s">
        <v>1407</v>
      </c>
      <c r="BP13" s="368" t="s">
        <v>1407</v>
      </c>
      <c r="BQ13" s="368" t="s">
        <v>1407</v>
      </c>
      <c r="BR13" s="368" t="s">
        <v>1407</v>
      </c>
      <c r="BS13" s="368" t="s">
        <v>1407</v>
      </c>
      <c r="BT13" s="368" t="s">
        <v>1407</v>
      </c>
      <c r="BU13" s="368" t="s">
        <v>1407</v>
      </c>
      <c r="BV13" s="368" t="s">
        <v>1407</v>
      </c>
      <c r="BW13" s="445"/>
    </row>
    <row r="14" spans="1:75" ht="11.15" customHeight="1" x14ac:dyDescent="0.25">
      <c r="A14" s="159" t="s">
        <v>322</v>
      </c>
      <c r="B14" s="170" t="s">
        <v>313</v>
      </c>
      <c r="C14" s="244">
        <v>1.0149999999999999</v>
      </c>
      <c r="D14" s="244">
        <v>0.99</v>
      </c>
      <c r="E14" s="244">
        <v>0.98499999999999999</v>
      </c>
      <c r="F14" s="244">
        <v>1.0049999999999999</v>
      </c>
      <c r="G14" s="244">
        <v>0.99</v>
      </c>
      <c r="H14" s="244">
        <v>0.75</v>
      </c>
      <c r="I14" s="244">
        <v>0.65500000000000003</v>
      </c>
      <c r="J14" s="244">
        <v>0.99</v>
      </c>
      <c r="K14" s="244">
        <v>1.08</v>
      </c>
      <c r="L14" s="244">
        <v>1.08</v>
      </c>
      <c r="M14" s="244">
        <v>1.1299999999999999</v>
      </c>
      <c r="N14" s="244">
        <v>0.88</v>
      </c>
      <c r="O14" s="244">
        <v>0.83</v>
      </c>
      <c r="P14" s="244">
        <v>0.86</v>
      </c>
      <c r="Q14" s="244">
        <v>1.0900000000000001</v>
      </c>
      <c r="R14" s="244">
        <v>1.17</v>
      </c>
      <c r="S14" s="244">
        <v>1.1599999999999999</v>
      </c>
      <c r="T14" s="244">
        <v>1.1000000000000001</v>
      </c>
      <c r="U14" s="244">
        <v>1.125</v>
      </c>
      <c r="V14" s="244">
        <v>1.085</v>
      </c>
      <c r="W14" s="244">
        <v>1.18</v>
      </c>
      <c r="X14" s="244">
        <v>1.17</v>
      </c>
      <c r="Y14" s="244">
        <v>1.19</v>
      </c>
      <c r="Z14" s="244">
        <v>1.1499999999999999</v>
      </c>
      <c r="AA14" s="244">
        <v>0.78</v>
      </c>
      <c r="AB14" s="244">
        <v>0.15</v>
      </c>
      <c r="AC14" s="244">
        <v>0.1</v>
      </c>
      <c r="AD14" s="244">
        <v>8.5000000000000006E-2</v>
      </c>
      <c r="AE14" s="244">
        <v>0.08</v>
      </c>
      <c r="AF14" s="244">
        <v>0.08</v>
      </c>
      <c r="AG14" s="244">
        <v>0.105</v>
      </c>
      <c r="AH14" s="244">
        <v>0.09</v>
      </c>
      <c r="AI14" s="244">
        <v>0.13</v>
      </c>
      <c r="AJ14" s="244">
        <v>0.44</v>
      </c>
      <c r="AK14" s="244">
        <v>1.08</v>
      </c>
      <c r="AL14" s="244">
        <v>1.24</v>
      </c>
      <c r="AM14" s="244">
        <v>1.1499999999999999</v>
      </c>
      <c r="AN14" s="244">
        <v>1.19</v>
      </c>
      <c r="AO14" s="244">
        <v>1.21</v>
      </c>
      <c r="AP14" s="244">
        <v>1.1399999999999999</v>
      </c>
      <c r="AQ14" s="244">
        <v>1.17</v>
      </c>
      <c r="AR14" s="244">
        <v>1.18</v>
      </c>
      <c r="AS14" s="244">
        <v>1.19</v>
      </c>
      <c r="AT14" s="244">
        <v>1.18</v>
      </c>
      <c r="AU14" s="244">
        <v>1.1599999999999999</v>
      </c>
      <c r="AV14" s="244">
        <v>1.1599999999999999</v>
      </c>
      <c r="AW14" s="244">
        <v>1.1399999999999999</v>
      </c>
      <c r="AX14" s="244">
        <v>1.05</v>
      </c>
      <c r="AY14" s="244">
        <v>0.98</v>
      </c>
      <c r="AZ14" s="244">
        <v>1.1299999999999999</v>
      </c>
      <c r="BA14" s="244">
        <v>1.08</v>
      </c>
      <c r="BB14" s="368" t="s">
        <v>1407</v>
      </c>
      <c r="BC14" s="368" t="s">
        <v>1407</v>
      </c>
      <c r="BD14" s="368" t="s">
        <v>1407</v>
      </c>
      <c r="BE14" s="368" t="s">
        <v>1407</v>
      </c>
      <c r="BF14" s="368" t="s">
        <v>1407</v>
      </c>
      <c r="BG14" s="368" t="s">
        <v>1407</v>
      </c>
      <c r="BH14" s="368" t="s">
        <v>1407</v>
      </c>
      <c r="BI14" s="368" t="s">
        <v>1407</v>
      </c>
      <c r="BJ14" s="368" t="s">
        <v>1407</v>
      </c>
      <c r="BK14" s="368" t="s">
        <v>1407</v>
      </c>
      <c r="BL14" s="368" t="s">
        <v>1407</v>
      </c>
      <c r="BM14" s="368" t="s">
        <v>1407</v>
      </c>
      <c r="BN14" s="368" t="s">
        <v>1407</v>
      </c>
      <c r="BO14" s="368" t="s">
        <v>1407</v>
      </c>
      <c r="BP14" s="368" t="s">
        <v>1407</v>
      </c>
      <c r="BQ14" s="368" t="s">
        <v>1407</v>
      </c>
      <c r="BR14" s="368" t="s">
        <v>1407</v>
      </c>
      <c r="BS14" s="368" t="s">
        <v>1407</v>
      </c>
      <c r="BT14" s="368" t="s">
        <v>1407</v>
      </c>
      <c r="BU14" s="368" t="s">
        <v>1407</v>
      </c>
      <c r="BV14" s="368" t="s">
        <v>1407</v>
      </c>
      <c r="BW14" s="445"/>
    </row>
    <row r="15" spans="1:75" ht="11.15" customHeight="1" x14ac:dyDescent="0.25">
      <c r="A15" s="159" t="s">
        <v>323</v>
      </c>
      <c r="B15" s="170" t="s">
        <v>314</v>
      </c>
      <c r="C15" s="244">
        <v>1.75</v>
      </c>
      <c r="D15" s="244">
        <v>1.72</v>
      </c>
      <c r="E15" s="244">
        <v>1.69</v>
      </c>
      <c r="F15" s="244">
        <v>1.67</v>
      </c>
      <c r="G15" s="244">
        <v>1.49</v>
      </c>
      <c r="H15" s="244">
        <v>1.42</v>
      </c>
      <c r="I15" s="244">
        <v>1.47</v>
      </c>
      <c r="J15" s="244">
        <v>1.54</v>
      </c>
      <c r="K15" s="244">
        <v>1.64</v>
      </c>
      <c r="L15" s="244">
        <v>1.6</v>
      </c>
      <c r="M15" s="244">
        <v>1.59</v>
      </c>
      <c r="N15" s="244">
        <v>1.62</v>
      </c>
      <c r="O15" s="244">
        <v>1.55</v>
      </c>
      <c r="P15" s="244">
        <v>1.58</v>
      </c>
      <c r="Q15" s="244">
        <v>1.61</v>
      </c>
      <c r="R15" s="244">
        <v>1.68</v>
      </c>
      <c r="S15" s="244">
        <v>1.58</v>
      </c>
      <c r="T15" s="244">
        <v>1.7</v>
      </c>
      <c r="U15" s="244">
        <v>1.67</v>
      </c>
      <c r="V15" s="244">
        <v>1.75</v>
      </c>
      <c r="W15" s="244">
        <v>1.7</v>
      </c>
      <c r="X15" s="244">
        <v>1.68</v>
      </c>
      <c r="Y15" s="244">
        <v>1.67</v>
      </c>
      <c r="Z15" s="244">
        <v>1.65</v>
      </c>
      <c r="AA15" s="244">
        <v>1.75</v>
      </c>
      <c r="AB15" s="244">
        <v>1.72</v>
      </c>
      <c r="AC15" s="244">
        <v>1.7</v>
      </c>
      <c r="AD15" s="244">
        <v>1.65</v>
      </c>
      <c r="AE15" s="244">
        <v>1.57</v>
      </c>
      <c r="AF15" s="244">
        <v>1.42</v>
      </c>
      <c r="AG15" s="244">
        <v>1.4</v>
      </c>
      <c r="AH15" s="244">
        <v>1.45</v>
      </c>
      <c r="AI15" s="244">
        <v>1.47</v>
      </c>
      <c r="AJ15" s="244">
        <v>1.52</v>
      </c>
      <c r="AK15" s="244">
        <v>1.45</v>
      </c>
      <c r="AL15" s="244">
        <v>1.35</v>
      </c>
      <c r="AM15" s="244">
        <v>1.22</v>
      </c>
      <c r="AN15" s="244">
        <v>1.36</v>
      </c>
      <c r="AO15" s="244">
        <v>1.35</v>
      </c>
      <c r="AP15" s="244">
        <v>1.3</v>
      </c>
      <c r="AQ15" s="244">
        <v>1.34</v>
      </c>
      <c r="AR15" s="244">
        <v>1.31</v>
      </c>
      <c r="AS15" s="244">
        <v>1.34</v>
      </c>
      <c r="AT15" s="244">
        <v>1.17</v>
      </c>
      <c r="AU15" s="244">
        <v>1.32</v>
      </c>
      <c r="AV15" s="244">
        <v>1.28</v>
      </c>
      <c r="AW15" s="244">
        <v>1.35</v>
      </c>
      <c r="AX15" s="244">
        <v>1.29</v>
      </c>
      <c r="AY15" s="244">
        <v>1.28</v>
      </c>
      <c r="AZ15" s="244">
        <v>1.33</v>
      </c>
      <c r="BA15" s="244">
        <v>1.22</v>
      </c>
      <c r="BB15" s="368" t="s">
        <v>1407</v>
      </c>
      <c r="BC15" s="368" t="s">
        <v>1407</v>
      </c>
      <c r="BD15" s="368" t="s">
        <v>1407</v>
      </c>
      <c r="BE15" s="368" t="s">
        <v>1407</v>
      </c>
      <c r="BF15" s="368" t="s">
        <v>1407</v>
      </c>
      <c r="BG15" s="368" t="s">
        <v>1407</v>
      </c>
      <c r="BH15" s="368" t="s">
        <v>1407</v>
      </c>
      <c r="BI15" s="368" t="s">
        <v>1407</v>
      </c>
      <c r="BJ15" s="368" t="s">
        <v>1407</v>
      </c>
      <c r="BK15" s="368" t="s">
        <v>1407</v>
      </c>
      <c r="BL15" s="368" t="s">
        <v>1407</v>
      </c>
      <c r="BM15" s="368" t="s">
        <v>1407</v>
      </c>
      <c r="BN15" s="368" t="s">
        <v>1407</v>
      </c>
      <c r="BO15" s="368" t="s">
        <v>1407</v>
      </c>
      <c r="BP15" s="368" t="s">
        <v>1407</v>
      </c>
      <c r="BQ15" s="368" t="s">
        <v>1407</v>
      </c>
      <c r="BR15" s="368" t="s">
        <v>1407</v>
      </c>
      <c r="BS15" s="368" t="s">
        <v>1407</v>
      </c>
      <c r="BT15" s="368" t="s">
        <v>1407</v>
      </c>
      <c r="BU15" s="368" t="s">
        <v>1407</v>
      </c>
      <c r="BV15" s="368" t="s">
        <v>1407</v>
      </c>
      <c r="BW15" s="445"/>
    </row>
    <row r="16" spans="1:75" ht="11.15" customHeight="1" x14ac:dyDescent="0.25">
      <c r="A16" s="159" t="s">
        <v>324</v>
      </c>
      <c r="B16" s="170" t="s">
        <v>315</v>
      </c>
      <c r="C16" s="244">
        <v>10.16</v>
      </c>
      <c r="D16" s="244">
        <v>10.1</v>
      </c>
      <c r="E16" s="244">
        <v>10.050000000000001</v>
      </c>
      <c r="F16" s="244">
        <v>10.06</v>
      </c>
      <c r="G16" s="244">
        <v>10.119999999999999</v>
      </c>
      <c r="H16" s="244">
        <v>10.42</v>
      </c>
      <c r="I16" s="244">
        <v>10.48</v>
      </c>
      <c r="J16" s="244">
        <v>10.42</v>
      </c>
      <c r="K16" s="244">
        <v>10.52</v>
      </c>
      <c r="L16" s="244">
        <v>10.72</v>
      </c>
      <c r="M16" s="244">
        <v>11</v>
      </c>
      <c r="N16" s="244">
        <v>10.5</v>
      </c>
      <c r="O16" s="244">
        <v>10.050000000000001</v>
      </c>
      <c r="P16" s="244">
        <v>10.1</v>
      </c>
      <c r="Q16" s="244">
        <v>9.85</v>
      </c>
      <c r="R16" s="244">
        <v>9.85</v>
      </c>
      <c r="S16" s="244">
        <v>9.9</v>
      </c>
      <c r="T16" s="244">
        <v>10</v>
      </c>
      <c r="U16" s="244">
        <v>9.75</v>
      </c>
      <c r="V16" s="244">
        <v>9.85</v>
      </c>
      <c r="W16" s="244">
        <v>8.5</v>
      </c>
      <c r="X16" s="244">
        <v>9.85</v>
      </c>
      <c r="Y16" s="244">
        <v>9.9</v>
      </c>
      <c r="Z16" s="244">
        <v>9.75</v>
      </c>
      <c r="AA16" s="244">
        <v>9.85</v>
      </c>
      <c r="AB16" s="244">
        <v>9.75</v>
      </c>
      <c r="AC16" s="244">
        <v>9.8000000000000007</v>
      </c>
      <c r="AD16" s="244">
        <v>11.6</v>
      </c>
      <c r="AE16" s="244">
        <v>8.5500000000000007</v>
      </c>
      <c r="AF16" s="244">
        <v>7.7</v>
      </c>
      <c r="AG16" s="244">
        <v>8.4</v>
      </c>
      <c r="AH16" s="244">
        <v>8.9</v>
      </c>
      <c r="AI16" s="244">
        <v>9.01</v>
      </c>
      <c r="AJ16" s="244">
        <v>9.01</v>
      </c>
      <c r="AK16" s="244">
        <v>9.01</v>
      </c>
      <c r="AL16" s="244">
        <v>9.01</v>
      </c>
      <c r="AM16" s="244">
        <v>9.1</v>
      </c>
      <c r="AN16" s="244">
        <v>8.1999999999999993</v>
      </c>
      <c r="AO16" s="244">
        <v>8.15</v>
      </c>
      <c r="AP16" s="244">
        <v>8.15</v>
      </c>
      <c r="AQ16" s="244">
        <v>8.4819999999999993</v>
      </c>
      <c r="AR16" s="244">
        <v>8.9469999999999992</v>
      </c>
      <c r="AS16" s="244">
        <v>9.4499999999999993</v>
      </c>
      <c r="AT16" s="244">
        <v>9.5500000000000007</v>
      </c>
      <c r="AU16" s="244">
        <v>9.65</v>
      </c>
      <c r="AV16" s="244">
        <v>9.8000000000000007</v>
      </c>
      <c r="AW16" s="244">
        <v>9.9</v>
      </c>
      <c r="AX16" s="244">
        <v>9.9</v>
      </c>
      <c r="AY16" s="244">
        <v>10</v>
      </c>
      <c r="AZ16" s="244">
        <v>10.25</v>
      </c>
      <c r="BA16" s="244">
        <v>10</v>
      </c>
      <c r="BB16" s="368" t="s">
        <v>1407</v>
      </c>
      <c r="BC16" s="368" t="s">
        <v>1407</v>
      </c>
      <c r="BD16" s="368" t="s">
        <v>1407</v>
      </c>
      <c r="BE16" s="368" t="s">
        <v>1407</v>
      </c>
      <c r="BF16" s="368" t="s">
        <v>1407</v>
      </c>
      <c r="BG16" s="368" t="s">
        <v>1407</v>
      </c>
      <c r="BH16" s="368" t="s">
        <v>1407</v>
      </c>
      <c r="BI16" s="368" t="s">
        <v>1407</v>
      </c>
      <c r="BJ16" s="368" t="s">
        <v>1407</v>
      </c>
      <c r="BK16" s="368" t="s">
        <v>1407</v>
      </c>
      <c r="BL16" s="368" t="s">
        <v>1407</v>
      </c>
      <c r="BM16" s="368" t="s">
        <v>1407</v>
      </c>
      <c r="BN16" s="368" t="s">
        <v>1407</v>
      </c>
      <c r="BO16" s="368" t="s">
        <v>1407</v>
      </c>
      <c r="BP16" s="368" t="s">
        <v>1407</v>
      </c>
      <c r="BQ16" s="368" t="s">
        <v>1407</v>
      </c>
      <c r="BR16" s="368" t="s">
        <v>1407</v>
      </c>
      <c r="BS16" s="368" t="s">
        <v>1407</v>
      </c>
      <c r="BT16" s="368" t="s">
        <v>1407</v>
      </c>
      <c r="BU16" s="368" t="s">
        <v>1407</v>
      </c>
      <c r="BV16" s="368" t="s">
        <v>1407</v>
      </c>
      <c r="BW16" s="445"/>
    </row>
    <row r="17" spans="1:75" ht="11.15" customHeight="1" x14ac:dyDescent="0.25">
      <c r="A17" s="159" t="s">
        <v>325</v>
      </c>
      <c r="B17" s="170" t="s">
        <v>316</v>
      </c>
      <c r="C17" s="244">
        <v>2.91</v>
      </c>
      <c r="D17" s="244">
        <v>2.87</v>
      </c>
      <c r="E17" s="244">
        <v>2.85</v>
      </c>
      <c r="F17" s="244">
        <v>2.86</v>
      </c>
      <c r="G17" s="244">
        <v>2.84</v>
      </c>
      <c r="H17" s="244">
        <v>2.88</v>
      </c>
      <c r="I17" s="244">
        <v>2.91</v>
      </c>
      <c r="J17" s="244">
        <v>2.95</v>
      </c>
      <c r="K17" s="244">
        <v>2.95</v>
      </c>
      <c r="L17" s="244">
        <v>3</v>
      </c>
      <c r="M17" s="244">
        <v>3.14</v>
      </c>
      <c r="N17" s="244">
        <v>3.18</v>
      </c>
      <c r="O17" s="244">
        <v>3.1</v>
      </c>
      <c r="P17" s="244">
        <v>3.15</v>
      </c>
      <c r="Q17" s="244">
        <v>3.1</v>
      </c>
      <c r="R17" s="244">
        <v>3.1</v>
      </c>
      <c r="S17" s="244">
        <v>3.1</v>
      </c>
      <c r="T17" s="244">
        <v>3.15</v>
      </c>
      <c r="U17" s="244">
        <v>3.1</v>
      </c>
      <c r="V17" s="244">
        <v>3.15</v>
      </c>
      <c r="W17" s="244">
        <v>3.15</v>
      </c>
      <c r="X17" s="244">
        <v>3.2</v>
      </c>
      <c r="Y17" s="244">
        <v>3.25</v>
      </c>
      <c r="Z17" s="244">
        <v>3.15</v>
      </c>
      <c r="AA17" s="244">
        <v>3.2</v>
      </c>
      <c r="AB17" s="244">
        <v>3.2</v>
      </c>
      <c r="AC17" s="244">
        <v>3.5</v>
      </c>
      <c r="AD17" s="244">
        <v>3.8</v>
      </c>
      <c r="AE17" s="244">
        <v>2.5</v>
      </c>
      <c r="AF17" s="244">
        <v>2.35</v>
      </c>
      <c r="AG17" s="244">
        <v>2.4500000000000002</v>
      </c>
      <c r="AH17" s="244">
        <v>2.7</v>
      </c>
      <c r="AI17" s="244">
        <v>2.5</v>
      </c>
      <c r="AJ17" s="244">
        <v>2.42</v>
      </c>
      <c r="AK17" s="244">
        <v>2.5099999999999998</v>
      </c>
      <c r="AL17" s="244">
        <v>2.58</v>
      </c>
      <c r="AM17" s="244">
        <v>2.61</v>
      </c>
      <c r="AN17" s="244">
        <v>2.61</v>
      </c>
      <c r="AO17" s="244">
        <v>2.61</v>
      </c>
      <c r="AP17" s="244">
        <v>2.61</v>
      </c>
      <c r="AQ17" s="244">
        <v>2.64</v>
      </c>
      <c r="AR17" s="244">
        <v>2.69</v>
      </c>
      <c r="AS17" s="244">
        <v>2.72</v>
      </c>
      <c r="AT17" s="244">
        <v>2.77</v>
      </c>
      <c r="AU17" s="244">
        <v>2.79</v>
      </c>
      <c r="AV17" s="244">
        <v>2.83</v>
      </c>
      <c r="AW17" s="244">
        <v>2.85</v>
      </c>
      <c r="AX17" s="244">
        <v>2.9</v>
      </c>
      <c r="AY17" s="244">
        <v>2.91</v>
      </c>
      <c r="AZ17" s="244">
        <v>2.9449999999999998</v>
      </c>
      <c r="BA17" s="244">
        <v>2.97</v>
      </c>
      <c r="BB17" s="368" t="s">
        <v>1407</v>
      </c>
      <c r="BC17" s="368" t="s">
        <v>1407</v>
      </c>
      <c r="BD17" s="368" t="s">
        <v>1407</v>
      </c>
      <c r="BE17" s="368" t="s">
        <v>1407</v>
      </c>
      <c r="BF17" s="368" t="s">
        <v>1407</v>
      </c>
      <c r="BG17" s="368" t="s">
        <v>1407</v>
      </c>
      <c r="BH17" s="368" t="s">
        <v>1407</v>
      </c>
      <c r="BI17" s="368" t="s">
        <v>1407</v>
      </c>
      <c r="BJ17" s="368" t="s">
        <v>1407</v>
      </c>
      <c r="BK17" s="368" t="s">
        <v>1407</v>
      </c>
      <c r="BL17" s="368" t="s">
        <v>1407</v>
      </c>
      <c r="BM17" s="368" t="s">
        <v>1407</v>
      </c>
      <c r="BN17" s="368" t="s">
        <v>1407</v>
      </c>
      <c r="BO17" s="368" t="s">
        <v>1407</v>
      </c>
      <c r="BP17" s="368" t="s">
        <v>1407</v>
      </c>
      <c r="BQ17" s="368" t="s">
        <v>1407</v>
      </c>
      <c r="BR17" s="368" t="s">
        <v>1407</v>
      </c>
      <c r="BS17" s="368" t="s">
        <v>1407</v>
      </c>
      <c r="BT17" s="368" t="s">
        <v>1407</v>
      </c>
      <c r="BU17" s="368" t="s">
        <v>1407</v>
      </c>
      <c r="BV17" s="368" t="s">
        <v>1407</v>
      </c>
      <c r="BW17" s="445"/>
    </row>
    <row r="18" spans="1:75" ht="11.15" customHeight="1" x14ac:dyDescent="0.25">
      <c r="A18" s="159" t="s">
        <v>326</v>
      </c>
      <c r="B18" s="170" t="s">
        <v>317</v>
      </c>
      <c r="C18" s="244">
        <v>1.64</v>
      </c>
      <c r="D18" s="244">
        <v>1.6</v>
      </c>
      <c r="E18" s="244">
        <v>1.56</v>
      </c>
      <c r="F18" s="244">
        <v>1.53</v>
      </c>
      <c r="G18" s="244">
        <v>1.5</v>
      </c>
      <c r="H18" s="244">
        <v>1.44</v>
      </c>
      <c r="I18" s="244">
        <v>1.405</v>
      </c>
      <c r="J18" s="244">
        <v>1.36</v>
      </c>
      <c r="K18" s="244">
        <v>1.3260000000000001</v>
      </c>
      <c r="L18" s="244">
        <v>1.296</v>
      </c>
      <c r="M18" s="244">
        <v>1.276</v>
      </c>
      <c r="N18" s="244">
        <v>1.246</v>
      </c>
      <c r="O18" s="244">
        <v>1.216</v>
      </c>
      <c r="P18" s="244">
        <v>1.0860000000000001</v>
      </c>
      <c r="Q18" s="244">
        <v>0.84</v>
      </c>
      <c r="R18" s="244">
        <v>0.83</v>
      </c>
      <c r="S18" s="244">
        <v>0.75</v>
      </c>
      <c r="T18" s="244">
        <v>0.8</v>
      </c>
      <c r="U18" s="244">
        <v>0.8</v>
      </c>
      <c r="V18" s="244">
        <v>0.75</v>
      </c>
      <c r="W18" s="244">
        <v>0.65</v>
      </c>
      <c r="X18" s="244">
        <v>0.65</v>
      </c>
      <c r="Y18" s="244">
        <v>0.7</v>
      </c>
      <c r="Z18" s="244">
        <v>0.85</v>
      </c>
      <c r="AA18" s="244">
        <v>0.85</v>
      </c>
      <c r="AB18" s="244">
        <v>0.8</v>
      </c>
      <c r="AC18" s="244">
        <v>0.65</v>
      </c>
      <c r="AD18" s="244">
        <v>0.6</v>
      </c>
      <c r="AE18" s="244">
        <v>0.52500000000000002</v>
      </c>
      <c r="AF18" s="244">
        <v>0.38</v>
      </c>
      <c r="AG18" s="244">
        <v>0.36</v>
      </c>
      <c r="AH18" s="244">
        <v>0.36</v>
      </c>
      <c r="AI18" s="244">
        <v>0.34</v>
      </c>
      <c r="AJ18" s="244">
        <v>0.38</v>
      </c>
      <c r="AK18" s="244">
        <v>0.4</v>
      </c>
      <c r="AL18" s="244">
        <v>0.41</v>
      </c>
      <c r="AM18" s="244">
        <v>0.5</v>
      </c>
      <c r="AN18" s="244">
        <v>0.54</v>
      </c>
      <c r="AO18" s="244">
        <v>0.53</v>
      </c>
      <c r="AP18" s="244">
        <v>0.49</v>
      </c>
      <c r="AQ18" s="244">
        <v>0.53500000000000003</v>
      </c>
      <c r="AR18" s="244">
        <v>0.55000000000000004</v>
      </c>
      <c r="AS18" s="244">
        <v>0.54</v>
      </c>
      <c r="AT18" s="244">
        <v>0.53</v>
      </c>
      <c r="AU18" s="244">
        <v>0.53</v>
      </c>
      <c r="AV18" s="244">
        <v>0.6</v>
      </c>
      <c r="AW18" s="244">
        <v>0.68</v>
      </c>
      <c r="AX18" s="244">
        <v>0.75</v>
      </c>
      <c r="AY18" s="244">
        <v>0.68</v>
      </c>
      <c r="AZ18" s="244">
        <v>0.7</v>
      </c>
      <c r="BA18" s="244">
        <v>0.72499999999999998</v>
      </c>
      <c r="BB18" s="368" t="s">
        <v>1407</v>
      </c>
      <c r="BC18" s="368" t="s">
        <v>1407</v>
      </c>
      <c r="BD18" s="368" t="s">
        <v>1407</v>
      </c>
      <c r="BE18" s="368" t="s">
        <v>1407</v>
      </c>
      <c r="BF18" s="368" t="s">
        <v>1407</v>
      </c>
      <c r="BG18" s="368" t="s">
        <v>1407</v>
      </c>
      <c r="BH18" s="368" t="s">
        <v>1407</v>
      </c>
      <c r="BI18" s="368" t="s">
        <v>1407</v>
      </c>
      <c r="BJ18" s="368" t="s">
        <v>1407</v>
      </c>
      <c r="BK18" s="368" t="s">
        <v>1407</v>
      </c>
      <c r="BL18" s="368" t="s">
        <v>1407</v>
      </c>
      <c r="BM18" s="368" t="s">
        <v>1407</v>
      </c>
      <c r="BN18" s="368" t="s">
        <v>1407</v>
      </c>
      <c r="BO18" s="368" t="s">
        <v>1407</v>
      </c>
      <c r="BP18" s="368" t="s">
        <v>1407</v>
      </c>
      <c r="BQ18" s="368" t="s">
        <v>1407</v>
      </c>
      <c r="BR18" s="368" t="s">
        <v>1407</v>
      </c>
      <c r="BS18" s="368" t="s">
        <v>1407</v>
      </c>
      <c r="BT18" s="368" t="s">
        <v>1407</v>
      </c>
      <c r="BU18" s="368" t="s">
        <v>1407</v>
      </c>
      <c r="BV18" s="368" t="s">
        <v>1407</v>
      </c>
      <c r="BW18" s="445"/>
    </row>
    <row r="19" spans="1:75" ht="11.15" customHeight="1" x14ac:dyDescent="0.25">
      <c r="A19" s="159" t="s">
        <v>296</v>
      </c>
      <c r="B19" s="170" t="s">
        <v>80</v>
      </c>
      <c r="C19" s="244">
        <v>31.756</v>
      </c>
      <c r="D19" s="244">
        <v>31.585999999999999</v>
      </c>
      <c r="E19" s="244">
        <v>31.408999999999999</v>
      </c>
      <c r="F19" s="244">
        <v>31.343</v>
      </c>
      <c r="G19" s="244">
        <v>31.228000000000002</v>
      </c>
      <c r="H19" s="244">
        <v>31.228999999999999</v>
      </c>
      <c r="I19" s="244">
        <v>31.286000000000001</v>
      </c>
      <c r="J19" s="244">
        <v>31.53</v>
      </c>
      <c r="K19" s="244">
        <v>31.666</v>
      </c>
      <c r="L19" s="244">
        <v>31.841000000000001</v>
      </c>
      <c r="M19" s="244">
        <v>31.596</v>
      </c>
      <c r="N19" s="244">
        <v>30.815999999999999</v>
      </c>
      <c r="O19" s="244">
        <v>30.155999999999999</v>
      </c>
      <c r="P19" s="244">
        <v>30.091000000000001</v>
      </c>
      <c r="Q19" s="244">
        <v>29.594999999999999</v>
      </c>
      <c r="R19" s="244">
        <v>29.655000000000001</v>
      </c>
      <c r="S19" s="244">
        <v>29.335000000000001</v>
      </c>
      <c r="T19" s="244">
        <v>29.425000000000001</v>
      </c>
      <c r="U19" s="244">
        <v>29.004999999999999</v>
      </c>
      <c r="V19" s="244">
        <v>29.245000000000001</v>
      </c>
      <c r="W19" s="244">
        <v>27.684999999999999</v>
      </c>
      <c r="X19" s="244">
        <v>29.145</v>
      </c>
      <c r="Y19" s="244">
        <v>29.004586</v>
      </c>
      <c r="Z19" s="244">
        <v>28.905000000000001</v>
      </c>
      <c r="AA19" s="244">
        <v>28.67</v>
      </c>
      <c r="AB19" s="244">
        <v>27.95</v>
      </c>
      <c r="AC19" s="244">
        <v>28.19</v>
      </c>
      <c r="AD19" s="244">
        <v>30.175000000000001</v>
      </c>
      <c r="AE19" s="244">
        <v>24.31</v>
      </c>
      <c r="AF19" s="244">
        <v>22.35</v>
      </c>
      <c r="AG19" s="244">
        <v>22.975000000000001</v>
      </c>
      <c r="AH19" s="244">
        <v>23.94</v>
      </c>
      <c r="AI19" s="244">
        <v>23.975000000000001</v>
      </c>
      <c r="AJ19" s="244">
        <v>24.32</v>
      </c>
      <c r="AK19" s="244">
        <v>25.07</v>
      </c>
      <c r="AL19" s="244">
        <v>25.254999999999999</v>
      </c>
      <c r="AM19" s="244">
        <v>25.315000000000001</v>
      </c>
      <c r="AN19" s="244">
        <v>24.875</v>
      </c>
      <c r="AO19" s="244">
        <v>25.024999999999999</v>
      </c>
      <c r="AP19" s="244">
        <v>24.995000000000001</v>
      </c>
      <c r="AQ19" s="244">
        <v>25.462</v>
      </c>
      <c r="AR19" s="244">
        <v>26.015000000000001</v>
      </c>
      <c r="AS19" s="244">
        <v>26.72</v>
      </c>
      <c r="AT19" s="244">
        <v>26.704999999999998</v>
      </c>
      <c r="AU19" s="244">
        <v>27.105</v>
      </c>
      <c r="AV19" s="244">
        <v>27.375</v>
      </c>
      <c r="AW19" s="244">
        <v>27.745000000000001</v>
      </c>
      <c r="AX19" s="244">
        <v>27.86</v>
      </c>
      <c r="AY19" s="244">
        <v>27.82</v>
      </c>
      <c r="AZ19" s="244">
        <v>28.574999999999999</v>
      </c>
      <c r="BA19" s="244">
        <v>28.215</v>
      </c>
      <c r="BB19" s="368">
        <v>28.837228</v>
      </c>
      <c r="BC19" s="368">
        <v>28.872083</v>
      </c>
      <c r="BD19" s="368">
        <v>28.056940999999998</v>
      </c>
      <c r="BE19" s="368">
        <v>29.031597999999999</v>
      </c>
      <c r="BF19" s="368">
        <v>29.096654000000001</v>
      </c>
      <c r="BG19" s="368">
        <v>29.16151</v>
      </c>
      <c r="BH19" s="368">
        <v>29.336423</v>
      </c>
      <c r="BI19" s="368">
        <v>29.335028000000001</v>
      </c>
      <c r="BJ19" s="368">
        <v>29.313687000000002</v>
      </c>
      <c r="BK19" s="368">
        <v>29.426347</v>
      </c>
      <c r="BL19" s="368">
        <v>29.425007000000001</v>
      </c>
      <c r="BM19" s="368">
        <v>29.433667</v>
      </c>
      <c r="BN19" s="368">
        <v>29.427326000000001</v>
      </c>
      <c r="BO19" s="368">
        <v>29.405985999999999</v>
      </c>
      <c r="BP19" s="368">
        <v>29.384646</v>
      </c>
      <c r="BQ19" s="368">
        <v>29.368304999999999</v>
      </c>
      <c r="BR19" s="368">
        <v>29.346965000000001</v>
      </c>
      <c r="BS19" s="368">
        <v>29.335625</v>
      </c>
      <c r="BT19" s="368">
        <v>29.319285000000001</v>
      </c>
      <c r="BU19" s="368">
        <v>29.297944000000001</v>
      </c>
      <c r="BV19" s="368">
        <v>29.286604000000001</v>
      </c>
      <c r="BW19" s="445"/>
    </row>
    <row r="20" spans="1:75" ht="11.15"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724"/>
      <c r="BC20" s="724"/>
      <c r="BD20" s="724"/>
      <c r="BE20" s="724"/>
      <c r="BF20" s="724"/>
      <c r="BG20" s="724"/>
      <c r="BH20" s="724"/>
      <c r="BI20" s="724"/>
      <c r="BJ20" s="443"/>
      <c r="BK20" s="443"/>
      <c r="BL20" s="443"/>
      <c r="BM20" s="443"/>
      <c r="BN20" s="443"/>
      <c r="BO20" s="443"/>
      <c r="BP20" s="443"/>
      <c r="BQ20" s="443"/>
      <c r="BR20" s="443"/>
      <c r="BS20" s="443"/>
      <c r="BT20" s="443"/>
      <c r="BU20" s="443"/>
      <c r="BV20" s="443"/>
      <c r="BW20" s="445"/>
    </row>
    <row r="21" spans="1:75" ht="11.15" customHeight="1" x14ac:dyDescent="0.25">
      <c r="A21" s="159" t="s">
        <v>374</v>
      </c>
      <c r="B21" s="169" t="s">
        <v>990</v>
      </c>
      <c r="C21" s="244">
        <v>5.2611253525999997</v>
      </c>
      <c r="D21" s="244">
        <v>5.2731653364</v>
      </c>
      <c r="E21" s="244">
        <v>5.2812852428000001</v>
      </c>
      <c r="F21" s="244">
        <v>5.3116909998999997</v>
      </c>
      <c r="G21" s="244">
        <v>5.3081283478000003</v>
      </c>
      <c r="H21" s="244">
        <v>5.3078813499999997</v>
      </c>
      <c r="I21" s="244">
        <v>5.2972229764999996</v>
      </c>
      <c r="J21" s="244">
        <v>5.2961169342999996</v>
      </c>
      <c r="K21" s="244">
        <v>5.2932653516999997</v>
      </c>
      <c r="L21" s="244">
        <v>5.2879818904000002</v>
      </c>
      <c r="M21" s="244">
        <v>5.2886363584999998</v>
      </c>
      <c r="N21" s="244">
        <v>5.2949643524000001</v>
      </c>
      <c r="O21" s="244">
        <v>5.338386388</v>
      </c>
      <c r="P21" s="244">
        <v>5.3449057255000003</v>
      </c>
      <c r="Q21" s="244">
        <v>5.3809038984999997</v>
      </c>
      <c r="R21" s="244">
        <v>5.3902071961000004</v>
      </c>
      <c r="S21" s="244">
        <v>5.3739942280999999</v>
      </c>
      <c r="T21" s="244">
        <v>5.3726354953</v>
      </c>
      <c r="U21" s="244">
        <v>5.3658350881999999</v>
      </c>
      <c r="V21" s="244">
        <v>5.3514304044000003</v>
      </c>
      <c r="W21" s="244">
        <v>5.3124199303999999</v>
      </c>
      <c r="X21" s="244">
        <v>5.2713858673000002</v>
      </c>
      <c r="Y21" s="244">
        <v>5.2796606609000003</v>
      </c>
      <c r="Z21" s="244">
        <v>5.3050773374000002</v>
      </c>
      <c r="AA21" s="244">
        <v>5.1282112971</v>
      </c>
      <c r="AB21" s="244">
        <v>5.0986334880999999</v>
      </c>
      <c r="AC21" s="244">
        <v>5.0671861823000004</v>
      </c>
      <c r="AD21" s="244">
        <v>5.0960327016000004</v>
      </c>
      <c r="AE21" s="244">
        <v>5.0174187713</v>
      </c>
      <c r="AF21" s="244">
        <v>5.0227210002999998</v>
      </c>
      <c r="AG21" s="244">
        <v>5.0339790612000002</v>
      </c>
      <c r="AH21" s="244">
        <v>5.0729653361000002</v>
      </c>
      <c r="AI21" s="244">
        <v>5.1558536939000001</v>
      </c>
      <c r="AJ21" s="244">
        <v>5.1392828150999996</v>
      </c>
      <c r="AK21" s="244">
        <v>5.1642449644999999</v>
      </c>
      <c r="AL21" s="244">
        <v>5.1766871983999998</v>
      </c>
      <c r="AM21" s="244">
        <v>5.2934006598999996</v>
      </c>
      <c r="AN21" s="244">
        <v>5.2401581888999997</v>
      </c>
      <c r="AO21" s="244">
        <v>5.2569250823000004</v>
      </c>
      <c r="AP21" s="244">
        <v>5.3669592348000004</v>
      </c>
      <c r="AQ21" s="244">
        <v>5.3980350282999998</v>
      </c>
      <c r="AR21" s="244">
        <v>5.3980760667999999</v>
      </c>
      <c r="AS21" s="244">
        <v>5.4340760668000003</v>
      </c>
      <c r="AT21" s="244">
        <v>5.4436923936000001</v>
      </c>
      <c r="AU21" s="244">
        <v>5.4504564310000001</v>
      </c>
      <c r="AV21" s="244">
        <v>5.4597204684999996</v>
      </c>
      <c r="AW21" s="244">
        <v>5.3742679999999998</v>
      </c>
      <c r="AX21" s="244">
        <v>5.4797950000000002</v>
      </c>
      <c r="AY21" s="244">
        <v>5.6229838364000004</v>
      </c>
      <c r="AZ21" s="244">
        <v>5.5370609605999999</v>
      </c>
      <c r="BA21" s="244">
        <v>5.5102135826999996</v>
      </c>
      <c r="BB21" s="368">
        <v>5.4295963002000001</v>
      </c>
      <c r="BC21" s="368">
        <v>5.4257428324000001</v>
      </c>
      <c r="BD21" s="368">
        <v>5.4460092716000004</v>
      </c>
      <c r="BE21" s="368">
        <v>5.4779902587000002</v>
      </c>
      <c r="BF21" s="368">
        <v>5.4989970347000003</v>
      </c>
      <c r="BG21" s="368">
        <v>5.4642783972000002</v>
      </c>
      <c r="BH21" s="368">
        <v>5.4510229969999999</v>
      </c>
      <c r="BI21" s="368">
        <v>5.5154021340000003</v>
      </c>
      <c r="BJ21" s="368">
        <v>5.5930185680999998</v>
      </c>
      <c r="BK21" s="368">
        <v>5.6041121939999998</v>
      </c>
      <c r="BL21" s="368">
        <v>5.5182113846999998</v>
      </c>
      <c r="BM21" s="368">
        <v>5.4916986604</v>
      </c>
      <c r="BN21" s="368">
        <v>5.4109034811000001</v>
      </c>
      <c r="BO21" s="368">
        <v>5.4068356379000004</v>
      </c>
      <c r="BP21" s="368">
        <v>5.4271030548999999</v>
      </c>
      <c r="BQ21" s="368">
        <v>5.4588938659000004</v>
      </c>
      <c r="BR21" s="368">
        <v>5.4798735348000003</v>
      </c>
      <c r="BS21" s="368">
        <v>5.4450994851000001</v>
      </c>
      <c r="BT21" s="368">
        <v>5.4316342862000004</v>
      </c>
      <c r="BU21" s="368">
        <v>5.4959450445</v>
      </c>
      <c r="BV21" s="368">
        <v>5.5736810880999998</v>
      </c>
      <c r="BW21" s="445"/>
    </row>
    <row r="22" spans="1:75" ht="11.15"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5"/>
    </row>
    <row r="23" spans="1:75" ht="11.15" customHeight="1" x14ac:dyDescent="0.25">
      <c r="A23" s="159" t="s">
        <v>295</v>
      </c>
      <c r="B23" s="169" t="s">
        <v>1388</v>
      </c>
      <c r="C23" s="244">
        <v>37.017125352999997</v>
      </c>
      <c r="D23" s="244">
        <v>36.859165335999997</v>
      </c>
      <c r="E23" s="244">
        <v>36.690285242999998</v>
      </c>
      <c r="F23" s="244">
        <v>36.654691</v>
      </c>
      <c r="G23" s="244">
        <v>36.536128347999998</v>
      </c>
      <c r="H23" s="244">
        <v>36.536881350000002</v>
      </c>
      <c r="I23" s="244">
        <v>36.583222976999998</v>
      </c>
      <c r="J23" s="244">
        <v>36.826116933999998</v>
      </c>
      <c r="K23" s="244">
        <v>36.959265352000003</v>
      </c>
      <c r="L23" s="244">
        <v>37.128981889999999</v>
      </c>
      <c r="M23" s="244">
        <v>36.884636358999998</v>
      </c>
      <c r="N23" s="244">
        <v>36.110964352000003</v>
      </c>
      <c r="O23" s="244">
        <v>35.494386388000002</v>
      </c>
      <c r="P23" s="244">
        <v>35.435905726000001</v>
      </c>
      <c r="Q23" s="244">
        <v>34.975903899000002</v>
      </c>
      <c r="R23" s="244">
        <v>35.045207196</v>
      </c>
      <c r="S23" s="244">
        <v>34.708994228000002</v>
      </c>
      <c r="T23" s="244">
        <v>34.797635495000002</v>
      </c>
      <c r="U23" s="244">
        <v>34.370835088</v>
      </c>
      <c r="V23" s="244">
        <v>34.596430404000003</v>
      </c>
      <c r="W23" s="244">
        <v>32.99741993</v>
      </c>
      <c r="X23" s="244">
        <v>34.416385867000002</v>
      </c>
      <c r="Y23" s="244">
        <v>34.284246660999997</v>
      </c>
      <c r="Z23" s="244">
        <v>34.210077337000001</v>
      </c>
      <c r="AA23" s="244">
        <v>33.798211297000002</v>
      </c>
      <c r="AB23" s="244">
        <v>33.048633488</v>
      </c>
      <c r="AC23" s="244">
        <v>33.257186181999998</v>
      </c>
      <c r="AD23" s="244">
        <v>35.271032701999999</v>
      </c>
      <c r="AE23" s="244">
        <v>29.327418771000001</v>
      </c>
      <c r="AF23" s="244">
        <v>27.372720999999999</v>
      </c>
      <c r="AG23" s="244">
        <v>28.008979061000002</v>
      </c>
      <c r="AH23" s="244">
        <v>29.012965336000001</v>
      </c>
      <c r="AI23" s="244">
        <v>29.130853693999999</v>
      </c>
      <c r="AJ23" s="244">
        <v>29.459282815000002</v>
      </c>
      <c r="AK23" s="244">
        <v>30.234244963999998</v>
      </c>
      <c r="AL23" s="244">
        <v>30.431687197999999</v>
      </c>
      <c r="AM23" s="244">
        <v>30.608400660000001</v>
      </c>
      <c r="AN23" s="244">
        <v>30.115158188999999</v>
      </c>
      <c r="AO23" s="244">
        <v>30.281925082000001</v>
      </c>
      <c r="AP23" s="244">
        <v>30.361959235</v>
      </c>
      <c r="AQ23" s="244">
        <v>30.860035027999999</v>
      </c>
      <c r="AR23" s="244">
        <v>31.413076066999999</v>
      </c>
      <c r="AS23" s="244">
        <v>32.154076066999998</v>
      </c>
      <c r="AT23" s="244">
        <v>32.148692394000001</v>
      </c>
      <c r="AU23" s="244">
        <v>32.555456431000003</v>
      </c>
      <c r="AV23" s="244">
        <v>32.834720468</v>
      </c>
      <c r="AW23" s="244">
        <v>33.119267999999998</v>
      </c>
      <c r="AX23" s="244">
        <v>33.339795000000002</v>
      </c>
      <c r="AY23" s="244">
        <v>33.442983836000003</v>
      </c>
      <c r="AZ23" s="244">
        <v>34.112060960999997</v>
      </c>
      <c r="BA23" s="244">
        <v>33.725213582999999</v>
      </c>
      <c r="BB23" s="368">
        <v>34.266824300000003</v>
      </c>
      <c r="BC23" s="368">
        <v>34.297825832000001</v>
      </c>
      <c r="BD23" s="368">
        <v>33.502950272</v>
      </c>
      <c r="BE23" s="368">
        <v>34.509588258999997</v>
      </c>
      <c r="BF23" s="368">
        <v>34.595651035000003</v>
      </c>
      <c r="BG23" s="368">
        <v>34.625788397000001</v>
      </c>
      <c r="BH23" s="368">
        <v>34.787445996999999</v>
      </c>
      <c r="BI23" s="368">
        <v>34.850430134</v>
      </c>
      <c r="BJ23" s="368">
        <v>34.906705568</v>
      </c>
      <c r="BK23" s="368">
        <v>35.030459194000002</v>
      </c>
      <c r="BL23" s="368">
        <v>34.943218385000002</v>
      </c>
      <c r="BM23" s="368">
        <v>34.925365659999997</v>
      </c>
      <c r="BN23" s="368">
        <v>34.838229480999999</v>
      </c>
      <c r="BO23" s="368">
        <v>34.812821638000003</v>
      </c>
      <c r="BP23" s="368">
        <v>34.811749055</v>
      </c>
      <c r="BQ23" s="368">
        <v>34.827198866000003</v>
      </c>
      <c r="BR23" s="368">
        <v>34.826838535</v>
      </c>
      <c r="BS23" s="368">
        <v>34.780724485</v>
      </c>
      <c r="BT23" s="368">
        <v>34.750919285999998</v>
      </c>
      <c r="BU23" s="368">
        <v>34.793889045</v>
      </c>
      <c r="BV23" s="368">
        <v>34.860285087999998</v>
      </c>
      <c r="BW23" s="445"/>
    </row>
    <row r="24" spans="1:75" ht="11.15"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443"/>
      <c r="BC24" s="443"/>
      <c r="BD24" s="443"/>
      <c r="BE24" s="443"/>
      <c r="BF24" s="443"/>
      <c r="BG24" s="443"/>
      <c r="BH24" s="443"/>
      <c r="BI24" s="443"/>
      <c r="BJ24" s="443"/>
      <c r="BK24" s="443"/>
      <c r="BL24" s="443"/>
      <c r="BM24" s="443"/>
      <c r="BN24" s="443"/>
      <c r="BO24" s="443"/>
      <c r="BP24" s="443"/>
      <c r="BQ24" s="443"/>
      <c r="BR24" s="443"/>
      <c r="BS24" s="443"/>
      <c r="BT24" s="443"/>
      <c r="BU24" s="443"/>
      <c r="BV24" s="443"/>
      <c r="BW24" s="445"/>
    </row>
    <row r="25" spans="1:75" ht="11.15" customHeight="1" x14ac:dyDescent="0.25">
      <c r="B25" s="246" t="s">
        <v>320</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368"/>
      <c r="BC25" s="368"/>
      <c r="BD25" s="368"/>
      <c r="BE25" s="368"/>
      <c r="BF25" s="368"/>
      <c r="BG25" s="368"/>
      <c r="BH25" s="368"/>
      <c r="BI25" s="368"/>
      <c r="BJ25" s="368"/>
      <c r="BK25" s="368"/>
      <c r="BL25" s="368"/>
      <c r="BM25" s="368"/>
      <c r="BN25" s="368"/>
      <c r="BO25" s="368"/>
      <c r="BP25" s="368"/>
      <c r="BQ25" s="368"/>
      <c r="BR25" s="368"/>
      <c r="BS25" s="368"/>
      <c r="BT25" s="368"/>
      <c r="BU25" s="368"/>
      <c r="BV25" s="368"/>
      <c r="BW25" s="445"/>
    </row>
    <row r="26" spans="1:75" ht="11.15" customHeight="1" x14ac:dyDescent="0.25">
      <c r="A26" s="159" t="s">
        <v>548</v>
      </c>
      <c r="B26" s="170" t="s">
        <v>549</v>
      </c>
      <c r="C26" s="244">
        <v>25.79</v>
      </c>
      <c r="D26" s="244">
        <v>25.785</v>
      </c>
      <c r="E26" s="244">
        <v>25.844999999999999</v>
      </c>
      <c r="F26" s="244">
        <v>25.835000000000001</v>
      </c>
      <c r="G26" s="244">
        <v>25.855</v>
      </c>
      <c r="H26" s="244">
        <v>25.93</v>
      </c>
      <c r="I26" s="244">
        <v>25.882000000000001</v>
      </c>
      <c r="J26" s="244">
        <v>25.71</v>
      </c>
      <c r="K26" s="244">
        <v>25.64</v>
      </c>
      <c r="L26" s="244">
        <v>25.704999999999998</v>
      </c>
      <c r="M26" s="244">
        <v>25.07</v>
      </c>
      <c r="N26" s="244">
        <v>25.01</v>
      </c>
      <c r="O26" s="244">
        <v>25.37</v>
      </c>
      <c r="P26" s="244">
        <v>25.42</v>
      </c>
      <c r="Q26" s="244">
        <v>25.42</v>
      </c>
      <c r="R26" s="244">
        <v>25.37</v>
      </c>
      <c r="S26" s="244">
        <v>25.22</v>
      </c>
      <c r="T26" s="244">
        <v>25.16</v>
      </c>
      <c r="U26" s="244">
        <v>25.06</v>
      </c>
      <c r="V26" s="244">
        <v>25.06</v>
      </c>
      <c r="W26" s="244">
        <v>22.71</v>
      </c>
      <c r="X26" s="244">
        <v>24.31</v>
      </c>
      <c r="Y26" s="244">
        <v>24.46</v>
      </c>
      <c r="Z26" s="244">
        <v>24.71</v>
      </c>
      <c r="AA26" s="244">
        <v>25.13</v>
      </c>
      <c r="AB26" s="244">
        <v>25.18</v>
      </c>
      <c r="AC26" s="244">
        <v>25.414999999999999</v>
      </c>
      <c r="AD26" s="244">
        <v>25.425000000000001</v>
      </c>
      <c r="AE26" s="244">
        <v>25.442917000000001</v>
      </c>
      <c r="AF26" s="244">
        <v>25.43</v>
      </c>
      <c r="AG26" s="244">
        <v>25.32</v>
      </c>
      <c r="AH26" s="244">
        <v>25.26</v>
      </c>
      <c r="AI26" s="244">
        <v>25.2</v>
      </c>
      <c r="AJ26" s="244">
        <v>25.14</v>
      </c>
      <c r="AK26" s="244">
        <v>25.13</v>
      </c>
      <c r="AL26" s="244">
        <v>25.12</v>
      </c>
      <c r="AM26" s="244">
        <v>25.18</v>
      </c>
      <c r="AN26" s="244">
        <v>25.33</v>
      </c>
      <c r="AO26" s="244">
        <v>25.43</v>
      </c>
      <c r="AP26" s="244">
        <v>25.58</v>
      </c>
      <c r="AQ26" s="244">
        <v>25.58</v>
      </c>
      <c r="AR26" s="244">
        <v>25.63</v>
      </c>
      <c r="AS26" s="244">
        <v>25.63</v>
      </c>
      <c r="AT26" s="244">
        <v>25.58</v>
      </c>
      <c r="AU26" s="244">
        <v>25.58</v>
      </c>
      <c r="AV26" s="244">
        <v>25.58</v>
      </c>
      <c r="AW26" s="244">
        <v>25.58</v>
      </c>
      <c r="AX26" s="244">
        <v>25.58</v>
      </c>
      <c r="AY26" s="244">
        <v>25.63</v>
      </c>
      <c r="AZ26" s="244">
        <v>25.68</v>
      </c>
      <c r="BA26" s="244">
        <v>25.73</v>
      </c>
      <c r="BB26" s="444">
        <v>25.73</v>
      </c>
      <c r="BC26" s="444">
        <v>25.73</v>
      </c>
      <c r="BD26" s="444">
        <v>25.73</v>
      </c>
      <c r="BE26" s="444">
        <v>25.82</v>
      </c>
      <c r="BF26" s="444">
        <v>25.82</v>
      </c>
      <c r="BG26" s="444">
        <v>25.82</v>
      </c>
      <c r="BH26" s="444">
        <v>26.22</v>
      </c>
      <c r="BI26" s="444">
        <v>26.22</v>
      </c>
      <c r="BJ26" s="444">
        <v>26.22</v>
      </c>
      <c r="BK26" s="444">
        <v>26.42</v>
      </c>
      <c r="BL26" s="444">
        <v>26.42</v>
      </c>
      <c r="BM26" s="444">
        <v>26.42</v>
      </c>
      <c r="BN26" s="444">
        <v>26.42</v>
      </c>
      <c r="BO26" s="444">
        <v>26.42</v>
      </c>
      <c r="BP26" s="444">
        <v>26.42</v>
      </c>
      <c r="BQ26" s="444">
        <v>26.42</v>
      </c>
      <c r="BR26" s="444">
        <v>26.42</v>
      </c>
      <c r="BS26" s="444">
        <v>26.42</v>
      </c>
      <c r="BT26" s="444">
        <v>26.42</v>
      </c>
      <c r="BU26" s="444">
        <v>26.42</v>
      </c>
      <c r="BV26" s="444">
        <v>26.42</v>
      </c>
      <c r="BW26" s="445"/>
    </row>
    <row r="27" spans="1:75" ht="11.15" customHeight="1" x14ac:dyDescent="0.25">
      <c r="A27" s="159" t="s">
        <v>1014</v>
      </c>
      <c r="B27" s="170" t="s">
        <v>1334</v>
      </c>
      <c r="C27" s="244">
        <v>7.7060000000000004</v>
      </c>
      <c r="D27" s="244">
        <v>7.601</v>
      </c>
      <c r="E27" s="244">
        <v>7.4939999999999998</v>
      </c>
      <c r="F27" s="244">
        <v>7.4480000000000004</v>
      </c>
      <c r="G27" s="244">
        <v>7.2629999999999999</v>
      </c>
      <c r="H27" s="244">
        <v>6.8550000000000004</v>
      </c>
      <c r="I27" s="244">
        <v>6.77</v>
      </c>
      <c r="J27" s="244">
        <v>7.165</v>
      </c>
      <c r="K27" s="244">
        <v>7.2960000000000003</v>
      </c>
      <c r="L27" s="244">
        <v>7.1909999999999998</v>
      </c>
      <c r="M27" s="244">
        <v>7.1859999999999999</v>
      </c>
      <c r="N27" s="244">
        <v>6.9359999999999999</v>
      </c>
      <c r="O27" s="244">
        <v>6.7560000000000002</v>
      </c>
      <c r="P27" s="244">
        <v>6.6609999999999996</v>
      </c>
      <c r="Q27" s="244">
        <v>6.7149999999999999</v>
      </c>
      <c r="R27" s="244">
        <v>6.7850000000000001</v>
      </c>
      <c r="S27" s="244">
        <v>6.6150000000000002</v>
      </c>
      <c r="T27" s="244">
        <v>6.6550000000000002</v>
      </c>
      <c r="U27" s="244">
        <v>6.6550000000000002</v>
      </c>
      <c r="V27" s="244">
        <v>6.6950000000000003</v>
      </c>
      <c r="W27" s="244">
        <v>6.585</v>
      </c>
      <c r="X27" s="244">
        <v>6.5449999999999999</v>
      </c>
      <c r="Y27" s="244">
        <v>6.5045859999999998</v>
      </c>
      <c r="Z27" s="244">
        <v>6.7450000000000001</v>
      </c>
      <c r="AA27" s="244">
        <v>6.36</v>
      </c>
      <c r="AB27" s="244">
        <v>5.59</v>
      </c>
      <c r="AC27" s="244">
        <v>5.49</v>
      </c>
      <c r="AD27" s="244">
        <v>5.8250000000000002</v>
      </c>
      <c r="AE27" s="244">
        <v>5.6849999999999996</v>
      </c>
      <c r="AF27" s="244">
        <v>5.44</v>
      </c>
      <c r="AG27" s="244">
        <v>5.3849999999999998</v>
      </c>
      <c r="AH27" s="244">
        <v>5.33</v>
      </c>
      <c r="AI27" s="244">
        <v>5.31</v>
      </c>
      <c r="AJ27" s="244">
        <v>5.63</v>
      </c>
      <c r="AK27" s="244">
        <v>6.19</v>
      </c>
      <c r="AL27" s="244">
        <v>6.19</v>
      </c>
      <c r="AM27" s="244">
        <v>5.97</v>
      </c>
      <c r="AN27" s="244">
        <v>6.29</v>
      </c>
      <c r="AO27" s="244">
        <v>6.28</v>
      </c>
      <c r="AP27" s="244">
        <v>6.13</v>
      </c>
      <c r="AQ27" s="244">
        <v>6.2149999999999999</v>
      </c>
      <c r="AR27" s="244">
        <v>6.21</v>
      </c>
      <c r="AS27" s="244">
        <v>6.23</v>
      </c>
      <c r="AT27" s="244">
        <v>6.06</v>
      </c>
      <c r="AU27" s="244">
        <v>6.18</v>
      </c>
      <c r="AV27" s="244">
        <v>6.23</v>
      </c>
      <c r="AW27" s="244">
        <v>6.25</v>
      </c>
      <c r="AX27" s="244">
        <v>6.26</v>
      </c>
      <c r="AY27" s="244">
        <v>6.05</v>
      </c>
      <c r="AZ27" s="244">
        <v>6.3</v>
      </c>
      <c r="BA27" s="244">
        <v>6.09</v>
      </c>
      <c r="BB27" s="444">
        <v>6.49</v>
      </c>
      <c r="BC27" s="444">
        <v>6.48</v>
      </c>
      <c r="BD27" s="444">
        <v>6.47</v>
      </c>
      <c r="BE27" s="444">
        <v>6.47</v>
      </c>
      <c r="BF27" s="444">
        <v>6.46</v>
      </c>
      <c r="BG27" s="444">
        <v>6.46</v>
      </c>
      <c r="BH27" s="444">
        <v>6.46</v>
      </c>
      <c r="BI27" s="444">
        <v>6.45</v>
      </c>
      <c r="BJ27" s="444">
        <v>6.43</v>
      </c>
      <c r="BK27" s="444">
        <v>6.45</v>
      </c>
      <c r="BL27" s="444">
        <v>6.46</v>
      </c>
      <c r="BM27" s="444">
        <v>6.47</v>
      </c>
      <c r="BN27" s="444">
        <v>6.48</v>
      </c>
      <c r="BO27" s="444">
        <v>6.46</v>
      </c>
      <c r="BP27" s="444">
        <v>6.45</v>
      </c>
      <c r="BQ27" s="444">
        <v>6.44</v>
      </c>
      <c r="BR27" s="444">
        <v>6.43</v>
      </c>
      <c r="BS27" s="444">
        <v>6.42</v>
      </c>
      <c r="BT27" s="444">
        <v>6.41</v>
      </c>
      <c r="BU27" s="444">
        <v>6.4</v>
      </c>
      <c r="BV27" s="444">
        <v>6.39</v>
      </c>
      <c r="BW27" s="445"/>
    </row>
    <row r="28" spans="1:75" ht="11.15" customHeight="1" x14ac:dyDescent="0.25">
      <c r="A28" s="159" t="s">
        <v>561</v>
      </c>
      <c r="B28" s="170" t="s">
        <v>80</v>
      </c>
      <c r="C28" s="244">
        <v>33.496000000000002</v>
      </c>
      <c r="D28" s="244">
        <v>33.386000000000003</v>
      </c>
      <c r="E28" s="244">
        <v>33.338999999999999</v>
      </c>
      <c r="F28" s="244">
        <v>33.283000000000001</v>
      </c>
      <c r="G28" s="244">
        <v>33.118000000000002</v>
      </c>
      <c r="H28" s="244">
        <v>32.784999999999997</v>
      </c>
      <c r="I28" s="244">
        <v>32.652000000000001</v>
      </c>
      <c r="J28" s="244">
        <v>32.875</v>
      </c>
      <c r="K28" s="244">
        <v>32.936</v>
      </c>
      <c r="L28" s="244">
        <v>32.896000000000001</v>
      </c>
      <c r="M28" s="244">
        <v>32.256</v>
      </c>
      <c r="N28" s="244">
        <v>31.946000000000002</v>
      </c>
      <c r="O28" s="244">
        <v>32.125999999999998</v>
      </c>
      <c r="P28" s="244">
        <v>32.081000000000003</v>
      </c>
      <c r="Q28" s="244">
        <v>32.134999999999998</v>
      </c>
      <c r="R28" s="244">
        <v>32.155000000000001</v>
      </c>
      <c r="S28" s="244">
        <v>31.835000000000001</v>
      </c>
      <c r="T28" s="244">
        <v>31.815000000000001</v>
      </c>
      <c r="U28" s="244">
        <v>31.715</v>
      </c>
      <c r="V28" s="244">
        <v>31.754999999999999</v>
      </c>
      <c r="W28" s="244">
        <v>29.295000000000002</v>
      </c>
      <c r="X28" s="244">
        <v>30.855</v>
      </c>
      <c r="Y28" s="244">
        <v>30.964586000000001</v>
      </c>
      <c r="Z28" s="244">
        <v>31.454999999999998</v>
      </c>
      <c r="AA28" s="244">
        <v>31.49</v>
      </c>
      <c r="AB28" s="244">
        <v>30.77</v>
      </c>
      <c r="AC28" s="244">
        <v>30.905000000000001</v>
      </c>
      <c r="AD28" s="244">
        <v>31.25</v>
      </c>
      <c r="AE28" s="244">
        <v>31.127917</v>
      </c>
      <c r="AF28" s="244">
        <v>30.87</v>
      </c>
      <c r="AG28" s="244">
        <v>30.704999999999998</v>
      </c>
      <c r="AH28" s="244">
        <v>30.59</v>
      </c>
      <c r="AI28" s="244">
        <v>30.51</v>
      </c>
      <c r="AJ28" s="244">
        <v>30.77</v>
      </c>
      <c r="AK28" s="244">
        <v>31.32</v>
      </c>
      <c r="AL28" s="244">
        <v>31.31</v>
      </c>
      <c r="AM28" s="244">
        <v>31.15</v>
      </c>
      <c r="AN28" s="244">
        <v>31.62</v>
      </c>
      <c r="AO28" s="244">
        <v>31.71</v>
      </c>
      <c r="AP28" s="244">
        <v>31.71</v>
      </c>
      <c r="AQ28" s="244">
        <v>31.795000000000002</v>
      </c>
      <c r="AR28" s="244">
        <v>31.84</v>
      </c>
      <c r="AS28" s="244">
        <v>31.86</v>
      </c>
      <c r="AT28" s="244">
        <v>31.64</v>
      </c>
      <c r="AU28" s="244">
        <v>31.76</v>
      </c>
      <c r="AV28" s="244">
        <v>31.81</v>
      </c>
      <c r="AW28" s="244">
        <v>31.83</v>
      </c>
      <c r="AX28" s="244">
        <v>31.84</v>
      </c>
      <c r="AY28" s="244">
        <v>31.68</v>
      </c>
      <c r="AZ28" s="244">
        <v>31.98</v>
      </c>
      <c r="BA28" s="244">
        <v>31.82</v>
      </c>
      <c r="BB28" s="368">
        <v>32.22</v>
      </c>
      <c r="BC28" s="368">
        <v>32.21</v>
      </c>
      <c r="BD28" s="368">
        <v>32.200000000000003</v>
      </c>
      <c r="BE28" s="368">
        <v>32.29</v>
      </c>
      <c r="BF28" s="368">
        <v>32.28</v>
      </c>
      <c r="BG28" s="368">
        <v>32.28</v>
      </c>
      <c r="BH28" s="368">
        <v>32.68</v>
      </c>
      <c r="BI28" s="368">
        <v>32.67</v>
      </c>
      <c r="BJ28" s="368">
        <v>32.65</v>
      </c>
      <c r="BK28" s="368">
        <v>32.869999999999997</v>
      </c>
      <c r="BL28" s="368">
        <v>32.880000000000003</v>
      </c>
      <c r="BM28" s="368">
        <v>32.89</v>
      </c>
      <c r="BN28" s="368">
        <v>32.9</v>
      </c>
      <c r="BO28" s="368">
        <v>32.880000000000003</v>
      </c>
      <c r="BP28" s="368">
        <v>32.869999999999997</v>
      </c>
      <c r="BQ28" s="368">
        <v>32.86</v>
      </c>
      <c r="BR28" s="368">
        <v>32.85</v>
      </c>
      <c r="BS28" s="368">
        <v>32.840000000000003</v>
      </c>
      <c r="BT28" s="368">
        <v>32.83</v>
      </c>
      <c r="BU28" s="368">
        <v>32.82</v>
      </c>
      <c r="BV28" s="368">
        <v>32.81</v>
      </c>
      <c r="BW28" s="445"/>
    </row>
    <row r="29" spans="1:75" ht="11.15" customHeight="1" x14ac:dyDescent="0.25">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368"/>
      <c r="BC29" s="368"/>
      <c r="BD29" s="368"/>
      <c r="BE29" s="368"/>
      <c r="BF29" s="368"/>
      <c r="BG29" s="368"/>
      <c r="BH29" s="368"/>
      <c r="BI29" s="368"/>
      <c r="BJ29" s="368"/>
      <c r="BK29" s="368"/>
      <c r="BL29" s="368"/>
      <c r="BM29" s="368"/>
      <c r="BN29" s="368"/>
      <c r="BO29" s="368"/>
      <c r="BP29" s="368"/>
      <c r="BQ29" s="368"/>
      <c r="BR29" s="368"/>
      <c r="BS29" s="368"/>
      <c r="BT29" s="368"/>
      <c r="BU29" s="368"/>
      <c r="BV29" s="368"/>
      <c r="BW29" s="445"/>
    </row>
    <row r="30" spans="1:75" ht="11.15" customHeight="1" x14ac:dyDescent="0.25">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368"/>
      <c r="BC30" s="368"/>
      <c r="BD30" s="368"/>
      <c r="BE30" s="368"/>
      <c r="BF30" s="368"/>
      <c r="BG30" s="368"/>
      <c r="BH30" s="368"/>
      <c r="BI30" s="368"/>
      <c r="BJ30" s="368"/>
      <c r="BK30" s="368"/>
      <c r="BL30" s="368"/>
      <c r="BM30" s="368"/>
      <c r="BN30" s="368"/>
      <c r="BO30" s="368"/>
      <c r="BP30" s="368"/>
      <c r="BQ30" s="368"/>
      <c r="BR30" s="368"/>
      <c r="BS30" s="368"/>
      <c r="BT30" s="368"/>
      <c r="BU30" s="368"/>
      <c r="BV30" s="368"/>
      <c r="BW30" s="445"/>
    </row>
    <row r="31" spans="1:75" ht="11.15" customHeight="1" x14ac:dyDescent="0.25">
      <c r="A31" s="159" t="s">
        <v>550</v>
      </c>
      <c r="B31" s="170" t="s">
        <v>549</v>
      </c>
      <c r="C31" s="244">
        <v>1.74</v>
      </c>
      <c r="D31" s="244">
        <v>1.8</v>
      </c>
      <c r="E31" s="244">
        <v>1.93</v>
      </c>
      <c r="F31" s="244">
        <v>1.94</v>
      </c>
      <c r="G31" s="244">
        <v>1.89</v>
      </c>
      <c r="H31" s="244">
        <v>1.556</v>
      </c>
      <c r="I31" s="244">
        <v>1.3660000000000001</v>
      </c>
      <c r="J31" s="244">
        <v>1.345</v>
      </c>
      <c r="K31" s="244">
        <v>1.27</v>
      </c>
      <c r="L31" s="244">
        <v>1.0549999999999999</v>
      </c>
      <c r="M31" s="244">
        <v>0.66</v>
      </c>
      <c r="N31" s="244">
        <v>1.1299999999999999</v>
      </c>
      <c r="O31" s="244">
        <v>1.97</v>
      </c>
      <c r="P31" s="244">
        <v>1.99</v>
      </c>
      <c r="Q31" s="244">
        <v>2.5299999999999998</v>
      </c>
      <c r="R31" s="244">
        <v>2.5</v>
      </c>
      <c r="S31" s="244">
        <v>2.5</v>
      </c>
      <c r="T31" s="244">
        <v>2.39</v>
      </c>
      <c r="U31" s="244">
        <v>2.71</v>
      </c>
      <c r="V31" s="244">
        <v>2.5099999999999998</v>
      </c>
      <c r="W31" s="244">
        <v>1.61</v>
      </c>
      <c r="X31" s="244">
        <v>1.71</v>
      </c>
      <c r="Y31" s="244">
        <v>1.96</v>
      </c>
      <c r="Z31" s="244">
        <v>2.5499999999999998</v>
      </c>
      <c r="AA31" s="244">
        <v>2.82</v>
      </c>
      <c r="AB31" s="244">
        <v>2.82</v>
      </c>
      <c r="AC31" s="244">
        <v>2.7149999999999999</v>
      </c>
      <c r="AD31" s="244">
        <v>0.63918918919000001</v>
      </c>
      <c r="AE31" s="244">
        <v>5.9979170000000002</v>
      </c>
      <c r="AF31" s="244">
        <v>7.59</v>
      </c>
      <c r="AG31" s="244">
        <v>6.71</v>
      </c>
      <c r="AH31" s="244">
        <v>5.78</v>
      </c>
      <c r="AI31" s="244">
        <v>5.79</v>
      </c>
      <c r="AJ31" s="244">
        <v>5.67</v>
      </c>
      <c r="AK31" s="244">
        <v>5.54</v>
      </c>
      <c r="AL31" s="244">
        <v>5.37</v>
      </c>
      <c r="AM31" s="244">
        <v>5.23</v>
      </c>
      <c r="AN31" s="244">
        <v>6.04</v>
      </c>
      <c r="AO31" s="244">
        <v>6.04</v>
      </c>
      <c r="AP31" s="244">
        <v>6.04</v>
      </c>
      <c r="AQ31" s="244">
        <v>5.6479999999999997</v>
      </c>
      <c r="AR31" s="244">
        <v>5.16</v>
      </c>
      <c r="AS31" s="244">
        <v>4.54</v>
      </c>
      <c r="AT31" s="244">
        <v>4.2850000000000001</v>
      </c>
      <c r="AU31" s="244">
        <v>4.0949999999999998</v>
      </c>
      <c r="AV31" s="244">
        <v>3.8</v>
      </c>
      <c r="AW31" s="244">
        <v>3.5950000000000002</v>
      </c>
      <c r="AX31" s="244">
        <v>3.48</v>
      </c>
      <c r="AY31" s="244">
        <v>3.39</v>
      </c>
      <c r="AZ31" s="244">
        <v>2.9750000000000001</v>
      </c>
      <c r="BA31" s="244">
        <v>3.22</v>
      </c>
      <c r="BB31" s="444">
        <v>3.109286</v>
      </c>
      <c r="BC31" s="444">
        <v>3.0930900000000001</v>
      </c>
      <c r="BD31" s="444">
        <v>3.926892</v>
      </c>
      <c r="BE31" s="444">
        <v>3.0506959999999999</v>
      </c>
      <c r="BF31" s="444">
        <v>2.9844979999999999</v>
      </c>
      <c r="BG31" s="444">
        <v>2.9183020000000002</v>
      </c>
      <c r="BH31" s="444">
        <v>3.152104</v>
      </c>
      <c r="BI31" s="444">
        <v>3.152104</v>
      </c>
      <c r="BJ31" s="444">
        <v>3.152104</v>
      </c>
      <c r="BK31" s="444">
        <v>3.2521040000000001</v>
      </c>
      <c r="BL31" s="444">
        <v>3.2521040000000001</v>
      </c>
      <c r="BM31" s="444">
        <v>3.2521040000000001</v>
      </c>
      <c r="BN31" s="444">
        <v>3.2521040000000001</v>
      </c>
      <c r="BO31" s="444">
        <v>3.2521040000000001</v>
      </c>
      <c r="BP31" s="444">
        <v>3.2521040000000001</v>
      </c>
      <c r="BQ31" s="444">
        <v>3.2521040000000001</v>
      </c>
      <c r="BR31" s="444">
        <v>3.2521040000000001</v>
      </c>
      <c r="BS31" s="444">
        <v>3.2521040000000001</v>
      </c>
      <c r="BT31" s="444">
        <v>3.2521040000000001</v>
      </c>
      <c r="BU31" s="444">
        <v>3.2521040000000001</v>
      </c>
      <c r="BV31" s="444">
        <v>3.2521040000000001</v>
      </c>
      <c r="BW31" s="445"/>
    </row>
    <row r="32" spans="1:75" ht="11.15" customHeight="1" x14ac:dyDescent="0.25">
      <c r="A32" s="159" t="s">
        <v>1015</v>
      </c>
      <c r="B32" s="170" t="s">
        <v>1334</v>
      </c>
      <c r="C32" s="244">
        <v>0</v>
      </c>
      <c r="D32" s="244">
        <v>0</v>
      </c>
      <c r="E32" s="244">
        <v>0</v>
      </c>
      <c r="F32" s="244">
        <v>0</v>
      </c>
      <c r="G32" s="244">
        <v>0</v>
      </c>
      <c r="H32" s="244">
        <v>0</v>
      </c>
      <c r="I32" s="244">
        <v>0</v>
      </c>
      <c r="J32" s="244">
        <v>0</v>
      </c>
      <c r="K32" s="244">
        <v>0</v>
      </c>
      <c r="L32" s="244">
        <v>0</v>
      </c>
      <c r="M32" s="244">
        <v>0</v>
      </c>
      <c r="N32" s="244">
        <v>0</v>
      </c>
      <c r="O32" s="244">
        <v>0</v>
      </c>
      <c r="P32" s="244">
        <v>0</v>
      </c>
      <c r="Q32" s="244">
        <v>0.01</v>
      </c>
      <c r="R32" s="244">
        <v>0</v>
      </c>
      <c r="S32" s="244">
        <v>0</v>
      </c>
      <c r="T32" s="244">
        <v>0</v>
      </c>
      <c r="U32" s="244">
        <v>0</v>
      </c>
      <c r="V32" s="244">
        <v>0</v>
      </c>
      <c r="W32" s="244">
        <v>0</v>
      </c>
      <c r="X32" s="244">
        <v>0</v>
      </c>
      <c r="Y32" s="244">
        <v>0</v>
      </c>
      <c r="Z32" s="244">
        <v>0</v>
      </c>
      <c r="AA32" s="244">
        <v>0</v>
      </c>
      <c r="AB32" s="244">
        <v>0</v>
      </c>
      <c r="AC32" s="244">
        <v>0</v>
      </c>
      <c r="AD32" s="244">
        <v>0.43581081081</v>
      </c>
      <c r="AE32" s="244">
        <v>0.82</v>
      </c>
      <c r="AF32" s="244">
        <v>0.93</v>
      </c>
      <c r="AG32" s="244">
        <v>1.02</v>
      </c>
      <c r="AH32" s="244">
        <v>0.87</v>
      </c>
      <c r="AI32" s="244">
        <v>0.745</v>
      </c>
      <c r="AJ32" s="244">
        <v>0.78</v>
      </c>
      <c r="AK32" s="244">
        <v>0.71</v>
      </c>
      <c r="AL32" s="244">
        <v>0.68500000000000005</v>
      </c>
      <c r="AM32" s="244">
        <v>0.60499999999999998</v>
      </c>
      <c r="AN32" s="244">
        <v>0.70499999999999996</v>
      </c>
      <c r="AO32" s="244">
        <v>0.64500000000000002</v>
      </c>
      <c r="AP32" s="244">
        <v>0.67500000000000004</v>
      </c>
      <c r="AQ32" s="244">
        <v>0.68500000000000005</v>
      </c>
      <c r="AR32" s="244">
        <v>0.66500000000000004</v>
      </c>
      <c r="AS32" s="244">
        <v>0.6</v>
      </c>
      <c r="AT32" s="244">
        <v>0.65</v>
      </c>
      <c r="AU32" s="244">
        <v>0.56000000000000005</v>
      </c>
      <c r="AV32" s="244">
        <v>0.63500000000000001</v>
      </c>
      <c r="AW32" s="244">
        <v>0.49</v>
      </c>
      <c r="AX32" s="244">
        <v>0.5</v>
      </c>
      <c r="AY32" s="244">
        <v>0.47</v>
      </c>
      <c r="AZ32" s="244">
        <v>0.43</v>
      </c>
      <c r="BA32" s="244">
        <v>0.38500000000000001</v>
      </c>
      <c r="BB32" s="444">
        <v>0.27348600000000001</v>
      </c>
      <c r="BC32" s="444">
        <v>0.24482699999999999</v>
      </c>
      <c r="BD32" s="444">
        <v>0.216167</v>
      </c>
      <c r="BE32" s="444">
        <v>0.207706</v>
      </c>
      <c r="BF32" s="444">
        <v>0.198848</v>
      </c>
      <c r="BG32" s="444">
        <v>0.200188</v>
      </c>
      <c r="BH32" s="444">
        <v>0.191473</v>
      </c>
      <c r="BI32" s="444">
        <v>0.182868</v>
      </c>
      <c r="BJ32" s="444">
        <v>0.18420900000000001</v>
      </c>
      <c r="BK32" s="444">
        <v>0.191549</v>
      </c>
      <c r="BL32" s="444">
        <v>0.20288900000000001</v>
      </c>
      <c r="BM32" s="444">
        <v>0.20422899999999999</v>
      </c>
      <c r="BN32" s="444">
        <v>0.22056999999999999</v>
      </c>
      <c r="BO32" s="444">
        <v>0.22191</v>
      </c>
      <c r="BP32" s="444">
        <v>0.23325000000000001</v>
      </c>
      <c r="BQ32" s="444">
        <v>0.239591</v>
      </c>
      <c r="BR32" s="444">
        <v>0.25093100000000002</v>
      </c>
      <c r="BS32" s="444">
        <v>0.25227100000000002</v>
      </c>
      <c r="BT32" s="444">
        <v>0.25861099999999998</v>
      </c>
      <c r="BU32" s="444">
        <v>0.26995200000000003</v>
      </c>
      <c r="BV32" s="444">
        <v>0.27129199999999998</v>
      </c>
      <c r="BW32" s="445"/>
    </row>
    <row r="33" spans="1:75" ht="11.15" customHeight="1" x14ac:dyDescent="0.25">
      <c r="A33" s="159" t="s">
        <v>806</v>
      </c>
      <c r="B33" s="170" t="s">
        <v>80</v>
      </c>
      <c r="C33" s="244">
        <v>1.74</v>
      </c>
      <c r="D33" s="244">
        <v>1.8</v>
      </c>
      <c r="E33" s="244">
        <v>1.93</v>
      </c>
      <c r="F33" s="244">
        <v>1.94</v>
      </c>
      <c r="G33" s="244">
        <v>1.89</v>
      </c>
      <c r="H33" s="244">
        <v>1.556</v>
      </c>
      <c r="I33" s="244">
        <v>1.3660000000000001</v>
      </c>
      <c r="J33" s="244">
        <v>1.345</v>
      </c>
      <c r="K33" s="244">
        <v>1.27</v>
      </c>
      <c r="L33" s="244">
        <v>1.0549999999999999</v>
      </c>
      <c r="M33" s="244">
        <v>0.66</v>
      </c>
      <c r="N33" s="244">
        <v>1.1299999999999999</v>
      </c>
      <c r="O33" s="244">
        <v>1.97</v>
      </c>
      <c r="P33" s="244">
        <v>1.99</v>
      </c>
      <c r="Q33" s="244">
        <v>2.54</v>
      </c>
      <c r="R33" s="244">
        <v>2.5</v>
      </c>
      <c r="S33" s="244">
        <v>2.5</v>
      </c>
      <c r="T33" s="244">
        <v>2.39</v>
      </c>
      <c r="U33" s="244">
        <v>2.71</v>
      </c>
      <c r="V33" s="244">
        <v>2.5099999999999998</v>
      </c>
      <c r="W33" s="244">
        <v>1.61</v>
      </c>
      <c r="X33" s="244">
        <v>1.71</v>
      </c>
      <c r="Y33" s="244">
        <v>1.96</v>
      </c>
      <c r="Z33" s="244">
        <v>2.5499999999999998</v>
      </c>
      <c r="AA33" s="244">
        <v>2.82</v>
      </c>
      <c r="AB33" s="244">
        <v>2.82</v>
      </c>
      <c r="AC33" s="244">
        <v>2.7149999999999999</v>
      </c>
      <c r="AD33" s="244">
        <v>1.075</v>
      </c>
      <c r="AE33" s="244">
        <v>6.8179169999999996</v>
      </c>
      <c r="AF33" s="244">
        <v>8.52</v>
      </c>
      <c r="AG33" s="244">
        <v>7.73</v>
      </c>
      <c r="AH33" s="244">
        <v>6.65</v>
      </c>
      <c r="AI33" s="244">
        <v>6.5350000000000001</v>
      </c>
      <c r="AJ33" s="244">
        <v>6.45</v>
      </c>
      <c r="AK33" s="244">
        <v>6.25</v>
      </c>
      <c r="AL33" s="244">
        <v>6.0549999999999997</v>
      </c>
      <c r="AM33" s="244">
        <v>5.835</v>
      </c>
      <c r="AN33" s="244">
        <v>6.7450000000000001</v>
      </c>
      <c r="AO33" s="244">
        <v>6.6849999999999996</v>
      </c>
      <c r="AP33" s="244">
        <v>6.7149999999999999</v>
      </c>
      <c r="AQ33" s="244">
        <v>6.3330000000000002</v>
      </c>
      <c r="AR33" s="244">
        <v>5.8250000000000002</v>
      </c>
      <c r="AS33" s="244">
        <v>5.14</v>
      </c>
      <c r="AT33" s="244">
        <v>4.9349999999999996</v>
      </c>
      <c r="AU33" s="244">
        <v>4.6550000000000002</v>
      </c>
      <c r="AV33" s="244">
        <v>4.4349999999999996</v>
      </c>
      <c r="AW33" s="244">
        <v>4.085</v>
      </c>
      <c r="AX33" s="244">
        <v>3.98</v>
      </c>
      <c r="AY33" s="244">
        <v>3.86</v>
      </c>
      <c r="AZ33" s="244">
        <v>3.4049999999999998</v>
      </c>
      <c r="BA33" s="244">
        <v>3.605</v>
      </c>
      <c r="BB33" s="368">
        <v>3.3827720000000001</v>
      </c>
      <c r="BC33" s="368">
        <v>3.337917</v>
      </c>
      <c r="BD33" s="368">
        <v>4.143059</v>
      </c>
      <c r="BE33" s="368">
        <v>3.2584019999999998</v>
      </c>
      <c r="BF33" s="368">
        <v>3.1833459999999998</v>
      </c>
      <c r="BG33" s="368">
        <v>3.11849</v>
      </c>
      <c r="BH33" s="368">
        <v>3.3435769999999998</v>
      </c>
      <c r="BI33" s="368">
        <v>3.334972</v>
      </c>
      <c r="BJ33" s="368">
        <v>3.3363130000000001</v>
      </c>
      <c r="BK33" s="368">
        <v>3.4436529999999999</v>
      </c>
      <c r="BL33" s="368">
        <v>3.454993</v>
      </c>
      <c r="BM33" s="368">
        <v>3.4563329999999999</v>
      </c>
      <c r="BN33" s="368">
        <v>3.472674</v>
      </c>
      <c r="BO33" s="368">
        <v>3.4740139999999999</v>
      </c>
      <c r="BP33" s="368">
        <v>3.4853540000000001</v>
      </c>
      <c r="BQ33" s="368">
        <v>3.491695</v>
      </c>
      <c r="BR33" s="368">
        <v>3.5030350000000001</v>
      </c>
      <c r="BS33" s="368">
        <v>3.504375</v>
      </c>
      <c r="BT33" s="368">
        <v>3.5107149999999998</v>
      </c>
      <c r="BU33" s="368">
        <v>3.5220560000000001</v>
      </c>
      <c r="BV33" s="368">
        <v>3.523396</v>
      </c>
      <c r="BW33" s="445"/>
    </row>
    <row r="34" spans="1:75" ht="11.15" customHeight="1" x14ac:dyDescent="0.25">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445"/>
    </row>
    <row r="35" spans="1:75" ht="11.15" customHeight="1" x14ac:dyDescent="0.25">
      <c r="A35" s="159" t="s">
        <v>895</v>
      </c>
      <c r="B35" s="171" t="s">
        <v>896</v>
      </c>
      <c r="C35" s="245">
        <v>1.095</v>
      </c>
      <c r="D35" s="245">
        <v>1.1200000000000001</v>
      </c>
      <c r="E35" s="245">
        <v>1.1200000000000001</v>
      </c>
      <c r="F35" s="245">
        <v>1.0954999999999999</v>
      </c>
      <c r="G35" s="245">
        <v>1.2905</v>
      </c>
      <c r="H35" s="245">
        <v>1.615</v>
      </c>
      <c r="I35" s="245">
        <v>1.7115</v>
      </c>
      <c r="J35" s="245">
        <v>1.472</v>
      </c>
      <c r="K35" s="245">
        <v>1.46</v>
      </c>
      <c r="L35" s="245">
        <v>1.4850000000000001</v>
      </c>
      <c r="M35" s="245">
        <v>2.0259999999999998</v>
      </c>
      <c r="N35" s="245">
        <v>2.34</v>
      </c>
      <c r="O35" s="245">
        <v>2.4987419355</v>
      </c>
      <c r="P35" s="245">
        <v>2.6718571429</v>
      </c>
      <c r="Q35" s="245">
        <v>2.1960000000000002</v>
      </c>
      <c r="R35" s="245">
        <v>2.202</v>
      </c>
      <c r="S35" s="245">
        <v>2.5979999999999999</v>
      </c>
      <c r="T35" s="245">
        <v>2.6040000000000001</v>
      </c>
      <c r="U35" s="245">
        <v>2.6960000000000002</v>
      </c>
      <c r="V35" s="245">
        <v>2.746</v>
      </c>
      <c r="W35" s="245">
        <v>4.1609999999999996</v>
      </c>
      <c r="X35" s="245">
        <v>2.85</v>
      </c>
      <c r="Y35" s="245">
        <v>2.83</v>
      </c>
      <c r="Z35" s="245">
        <v>3.0019999999999998</v>
      </c>
      <c r="AA35" s="245">
        <v>3.1160000000000001</v>
      </c>
      <c r="AB35" s="245">
        <v>3.77</v>
      </c>
      <c r="AC35" s="245">
        <v>3.972</v>
      </c>
      <c r="AD35" s="245">
        <v>3.8490000000000002</v>
      </c>
      <c r="AE35" s="245">
        <v>3.9390000000000001</v>
      </c>
      <c r="AF35" s="245">
        <v>4.1589999999999998</v>
      </c>
      <c r="AG35" s="245">
        <v>4.1749999999999998</v>
      </c>
      <c r="AH35" s="245">
        <v>4.1100000000000003</v>
      </c>
      <c r="AI35" s="245">
        <v>4.0599999999999996</v>
      </c>
      <c r="AJ35" s="245">
        <v>3.68</v>
      </c>
      <c r="AK35" s="245">
        <v>2.97</v>
      </c>
      <c r="AL35" s="245">
        <v>2.8675000000000002</v>
      </c>
      <c r="AM35" s="245">
        <v>2.8639999999999999</v>
      </c>
      <c r="AN35" s="245">
        <v>2.3540000000000001</v>
      </c>
      <c r="AO35" s="245">
        <v>2.23</v>
      </c>
      <c r="AP35" s="245">
        <v>2.2155</v>
      </c>
      <c r="AQ35" s="245">
        <v>2.105</v>
      </c>
      <c r="AR35" s="245">
        <v>2.0499999999999998</v>
      </c>
      <c r="AS35" s="245">
        <v>2.0459999999999998</v>
      </c>
      <c r="AT35" s="245">
        <v>2.266</v>
      </c>
      <c r="AU35" s="245">
        <v>2.14</v>
      </c>
      <c r="AV35" s="245">
        <v>2.0459999999999998</v>
      </c>
      <c r="AW35" s="245">
        <v>2.0259999999999998</v>
      </c>
      <c r="AX35" s="245">
        <v>2.016</v>
      </c>
      <c r="AY35" s="245">
        <v>2.0840000000000001</v>
      </c>
      <c r="AZ35" s="245">
        <v>1.8640000000000001</v>
      </c>
      <c r="BA35" s="245">
        <v>1.994</v>
      </c>
      <c r="BB35" s="559" t="s">
        <v>1406</v>
      </c>
      <c r="BC35" s="559" t="s">
        <v>1406</v>
      </c>
      <c r="BD35" s="559" t="s">
        <v>1406</v>
      </c>
      <c r="BE35" s="559" t="s">
        <v>1406</v>
      </c>
      <c r="BF35" s="559" t="s">
        <v>1406</v>
      </c>
      <c r="BG35" s="559" t="s">
        <v>1406</v>
      </c>
      <c r="BH35" s="559" t="s">
        <v>1406</v>
      </c>
      <c r="BI35" s="559" t="s">
        <v>1406</v>
      </c>
      <c r="BJ35" s="559" t="s">
        <v>1406</v>
      </c>
      <c r="BK35" s="559" t="s">
        <v>1406</v>
      </c>
      <c r="BL35" s="559" t="s">
        <v>1406</v>
      </c>
      <c r="BM35" s="559" t="s">
        <v>1406</v>
      </c>
      <c r="BN35" s="559" t="s">
        <v>1406</v>
      </c>
      <c r="BO35" s="559" t="s">
        <v>1406</v>
      </c>
      <c r="BP35" s="559" t="s">
        <v>1406</v>
      </c>
      <c r="BQ35" s="559" t="s">
        <v>1406</v>
      </c>
      <c r="BR35" s="559" t="s">
        <v>1406</v>
      </c>
      <c r="BS35" s="559" t="s">
        <v>1406</v>
      </c>
      <c r="BT35" s="559" t="s">
        <v>1406</v>
      </c>
      <c r="BU35" s="559" t="s">
        <v>1406</v>
      </c>
      <c r="BV35" s="559" t="s">
        <v>1406</v>
      </c>
      <c r="BW35" s="445"/>
    </row>
    <row r="36" spans="1:75" ht="12" customHeight="1" x14ac:dyDescent="0.25">
      <c r="B36" s="777" t="s">
        <v>1013</v>
      </c>
      <c r="C36" s="734"/>
      <c r="D36" s="734"/>
      <c r="E36" s="734"/>
      <c r="F36" s="734"/>
      <c r="G36" s="734"/>
      <c r="H36" s="734"/>
      <c r="I36" s="734"/>
      <c r="J36" s="734"/>
      <c r="K36" s="734"/>
      <c r="L36" s="734"/>
      <c r="M36" s="734"/>
      <c r="N36" s="734"/>
      <c r="O36" s="734"/>
      <c r="P36" s="734"/>
      <c r="Q36" s="73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445"/>
    </row>
    <row r="37" spans="1:75" ht="12" customHeight="1" x14ac:dyDescent="0.2">
      <c r="B37" s="772" t="s">
        <v>1336</v>
      </c>
      <c r="C37" s="740"/>
      <c r="D37" s="740"/>
      <c r="E37" s="740"/>
      <c r="F37" s="740"/>
      <c r="G37" s="740"/>
      <c r="H37" s="740"/>
      <c r="I37" s="740"/>
      <c r="J37" s="740"/>
      <c r="K37" s="740"/>
      <c r="L37" s="740"/>
      <c r="M37" s="740"/>
      <c r="N37" s="740"/>
      <c r="O37" s="740"/>
      <c r="P37" s="740"/>
      <c r="Q37" s="734"/>
      <c r="BD37" s="445"/>
      <c r="BE37" s="445"/>
      <c r="BF37" s="445"/>
      <c r="BK37" s="445"/>
      <c r="BL37" s="445"/>
      <c r="BM37" s="445"/>
      <c r="BN37" s="445"/>
      <c r="BO37" s="445"/>
      <c r="BP37" s="445"/>
      <c r="BQ37" s="445"/>
      <c r="BR37" s="445"/>
      <c r="BS37" s="445"/>
      <c r="BT37" s="445"/>
      <c r="BU37" s="445"/>
      <c r="BV37" s="445"/>
      <c r="BW37" s="445"/>
    </row>
    <row r="38" spans="1:75" ht="12" customHeight="1" x14ac:dyDescent="0.2">
      <c r="B38" s="778" t="s">
        <v>1337</v>
      </c>
      <c r="C38" s="778"/>
      <c r="D38" s="778"/>
      <c r="E38" s="778"/>
      <c r="F38" s="778"/>
      <c r="G38" s="778"/>
      <c r="H38" s="778"/>
      <c r="I38" s="778"/>
      <c r="J38" s="778"/>
      <c r="K38" s="778"/>
      <c r="L38" s="778"/>
      <c r="M38" s="778"/>
      <c r="N38" s="778"/>
      <c r="O38" s="778"/>
      <c r="P38" s="778"/>
      <c r="Q38" s="704"/>
      <c r="BD38" s="445"/>
      <c r="BE38" s="445"/>
      <c r="BF38" s="445"/>
      <c r="BK38" s="445"/>
      <c r="BL38" s="445"/>
      <c r="BM38" s="445"/>
      <c r="BN38" s="445"/>
      <c r="BO38" s="445"/>
      <c r="BP38" s="445"/>
      <c r="BQ38" s="445"/>
      <c r="BR38" s="445"/>
      <c r="BS38" s="445"/>
      <c r="BT38" s="445"/>
      <c r="BU38" s="445"/>
      <c r="BV38" s="445"/>
      <c r="BW38" s="445"/>
    </row>
    <row r="39" spans="1:75" s="397" customFormat="1" ht="12" customHeight="1" x14ac:dyDescent="0.25">
      <c r="A39" s="398"/>
      <c r="B39" s="748" t="str">
        <f>"Notes: "&amp;"EIA completed modeling and analysis for this report on " &amp;Dates!D2&amp;"."</f>
        <v>Notes: EIA completed modeling and analysis for this report on Thursday April 7, 2022.</v>
      </c>
      <c r="C39" s="747"/>
      <c r="D39" s="747"/>
      <c r="E39" s="747"/>
      <c r="F39" s="747"/>
      <c r="G39" s="747"/>
      <c r="H39" s="747"/>
      <c r="I39" s="747"/>
      <c r="J39" s="747"/>
      <c r="K39" s="747"/>
      <c r="L39" s="747"/>
      <c r="M39" s="747"/>
      <c r="N39" s="747"/>
      <c r="O39" s="747"/>
      <c r="P39" s="747"/>
      <c r="Q39" s="747"/>
      <c r="AY39" s="483"/>
      <c r="AZ39" s="483"/>
      <c r="BA39" s="483"/>
      <c r="BB39" s="483"/>
      <c r="BC39" s="483"/>
      <c r="BD39" s="483"/>
      <c r="BE39" s="483"/>
      <c r="BF39" s="483"/>
      <c r="BG39" s="483"/>
      <c r="BH39" s="483"/>
      <c r="BI39" s="483"/>
      <c r="BJ39" s="483"/>
      <c r="BK39" s="483"/>
      <c r="BL39" s="483"/>
      <c r="BM39" s="483"/>
      <c r="BN39" s="483"/>
      <c r="BO39" s="483"/>
      <c r="BP39" s="483"/>
      <c r="BQ39" s="483"/>
      <c r="BR39" s="483"/>
      <c r="BS39" s="483"/>
      <c r="BT39" s="483"/>
      <c r="BU39" s="483"/>
      <c r="BV39" s="483"/>
      <c r="BW39" s="483"/>
    </row>
    <row r="40" spans="1:75" s="397" customFormat="1" ht="12" customHeight="1" x14ac:dyDescent="0.25">
      <c r="A40" s="398"/>
      <c r="B40" s="748" t="s">
        <v>351</v>
      </c>
      <c r="C40" s="747"/>
      <c r="D40" s="747"/>
      <c r="E40" s="747"/>
      <c r="F40" s="747"/>
      <c r="G40" s="747"/>
      <c r="H40" s="747"/>
      <c r="I40" s="747"/>
      <c r="J40" s="747"/>
      <c r="K40" s="747"/>
      <c r="L40" s="747"/>
      <c r="M40" s="747"/>
      <c r="N40" s="747"/>
      <c r="O40" s="747"/>
      <c r="P40" s="747"/>
      <c r="Q40" s="747"/>
      <c r="AY40" s="483"/>
      <c r="AZ40" s="483"/>
      <c r="BA40" s="483"/>
      <c r="BB40" s="483"/>
      <c r="BC40" s="483"/>
      <c r="BD40" s="577"/>
      <c r="BE40" s="577"/>
      <c r="BF40" s="577"/>
      <c r="BG40" s="483"/>
      <c r="BH40" s="483"/>
      <c r="BI40" s="483"/>
      <c r="BJ40" s="483"/>
    </row>
    <row r="41" spans="1:75" s="397" customFormat="1" ht="12" customHeight="1" x14ac:dyDescent="0.25">
      <c r="A41" s="398"/>
      <c r="B41" s="768" t="s">
        <v>878</v>
      </c>
      <c r="C41" s="755"/>
      <c r="D41" s="755"/>
      <c r="E41" s="755"/>
      <c r="F41" s="755"/>
      <c r="G41" s="755"/>
      <c r="H41" s="755"/>
      <c r="I41" s="755"/>
      <c r="J41" s="755"/>
      <c r="K41" s="755"/>
      <c r="L41" s="755"/>
      <c r="M41" s="755"/>
      <c r="N41" s="755"/>
      <c r="O41" s="755"/>
      <c r="P41" s="755"/>
      <c r="Q41" s="755"/>
      <c r="AY41" s="483"/>
      <c r="AZ41" s="483"/>
      <c r="BA41" s="483"/>
      <c r="BB41" s="483"/>
      <c r="BC41" s="483"/>
      <c r="BD41" s="577"/>
      <c r="BE41" s="577"/>
      <c r="BF41" s="577"/>
      <c r="BG41" s="483"/>
      <c r="BH41" s="483"/>
      <c r="BI41" s="483"/>
      <c r="BJ41" s="483"/>
    </row>
    <row r="42" spans="1:75" s="397" customFormat="1" ht="12" customHeight="1" x14ac:dyDescent="0.25">
      <c r="A42" s="398"/>
      <c r="B42" s="774" t="s">
        <v>847</v>
      </c>
      <c r="C42" s="734"/>
      <c r="D42" s="734"/>
      <c r="E42" s="734"/>
      <c r="F42" s="734"/>
      <c r="G42" s="734"/>
      <c r="H42" s="734"/>
      <c r="I42" s="734"/>
      <c r="J42" s="734"/>
      <c r="K42" s="734"/>
      <c r="L42" s="734"/>
      <c r="M42" s="734"/>
      <c r="N42" s="734"/>
      <c r="O42" s="734"/>
      <c r="P42" s="734"/>
      <c r="Q42" s="734"/>
      <c r="AY42" s="483"/>
      <c r="AZ42" s="483"/>
      <c r="BA42" s="483"/>
      <c r="BB42" s="483"/>
      <c r="BC42" s="483"/>
      <c r="BD42" s="577"/>
      <c r="BE42" s="577"/>
      <c r="BF42" s="577"/>
      <c r="BG42" s="483"/>
      <c r="BH42" s="483"/>
      <c r="BI42" s="483"/>
      <c r="BJ42" s="483"/>
    </row>
    <row r="43" spans="1:75" s="397" customFormat="1" ht="12" customHeight="1" x14ac:dyDescent="0.25">
      <c r="A43" s="398"/>
      <c r="B43" s="743" t="s">
        <v>831</v>
      </c>
      <c r="C43" s="744"/>
      <c r="D43" s="744"/>
      <c r="E43" s="744"/>
      <c r="F43" s="744"/>
      <c r="G43" s="744"/>
      <c r="H43" s="744"/>
      <c r="I43" s="744"/>
      <c r="J43" s="744"/>
      <c r="K43" s="744"/>
      <c r="L43" s="744"/>
      <c r="M43" s="744"/>
      <c r="N43" s="744"/>
      <c r="O43" s="744"/>
      <c r="P43" s="744"/>
      <c r="Q43" s="734"/>
      <c r="AY43" s="483"/>
      <c r="AZ43" s="483"/>
      <c r="BA43" s="483"/>
      <c r="BB43" s="483"/>
      <c r="BC43" s="483"/>
      <c r="BD43" s="577"/>
      <c r="BE43" s="577"/>
      <c r="BF43" s="577"/>
      <c r="BG43" s="483"/>
      <c r="BH43" s="483"/>
      <c r="BI43" s="483"/>
      <c r="BJ43" s="483"/>
    </row>
    <row r="44" spans="1:75" s="397" customFormat="1" ht="12" customHeight="1" x14ac:dyDescent="0.25">
      <c r="A44" s="393"/>
      <c r="B44" s="763" t="s">
        <v>1362</v>
      </c>
      <c r="C44" s="734"/>
      <c r="D44" s="734"/>
      <c r="E44" s="734"/>
      <c r="F44" s="734"/>
      <c r="G44" s="734"/>
      <c r="H44" s="734"/>
      <c r="I44" s="734"/>
      <c r="J44" s="734"/>
      <c r="K44" s="734"/>
      <c r="L44" s="734"/>
      <c r="M44" s="734"/>
      <c r="N44" s="734"/>
      <c r="O44" s="734"/>
      <c r="P44" s="734"/>
      <c r="Q44" s="734"/>
      <c r="AY44" s="483"/>
      <c r="AZ44" s="483"/>
      <c r="BA44" s="483"/>
      <c r="BB44" s="483"/>
      <c r="BC44" s="483"/>
      <c r="BD44" s="577"/>
      <c r="BE44" s="577"/>
      <c r="BF44" s="577"/>
      <c r="BG44" s="483"/>
      <c r="BH44" s="483"/>
      <c r="BI44" s="483"/>
      <c r="BJ44" s="483"/>
    </row>
    <row r="45" spans="1:75" x14ac:dyDescent="0.25">
      <c r="BK45" s="370"/>
      <c r="BL45" s="370"/>
      <c r="BM45" s="370"/>
      <c r="BN45" s="370"/>
      <c r="BO45" s="370"/>
      <c r="BP45" s="370"/>
      <c r="BQ45" s="370"/>
      <c r="BR45" s="370"/>
      <c r="BS45" s="370"/>
      <c r="BT45" s="370"/>
      <c r="BU45" s="370"/>
      <c r="BV45" s="370"/>
    </row>
    <row r="46" spans="1:75" x14ac:dyDescent="0.25">
      <c r="BK46" s="370"/>
      <c r="BL46" s="370"/>
      <c r="BM46" s="370"/>
      <c r="BN46" s="370"/>
      <c r="BO46" s="370"/>
      <c r="BP46" s="370"/>
      <c r="BQ46" s="370"/>
      <c r="BR46" s="370"/>
      <c r="BS46" s="370"/>
      <c r="BT46" s="370"/>
      <c r="BU46" s="370"/>
      <c r="BV46" s="370"/>
    </row>
    <row r="47" spans="1:75" x14ac:dyDescent="0.25">
      <c r="BK47" s="370"/>
      <c r="BL47" s="370"/>
      <c r="BM47" s="370"/>
      <c r="BN47" s="370"/>
      <c r="BO47" s="370"/>
      <c r="BP47" s="370"/>
      <c r="BQ47" s="370"/>
      <c r="BR47" s="370"/>
      <c r="BS47" s="370"/>
      <c r="BT47" s="370"/>
      <c r="BU47" s="370"/>
      <c r="BV47" s="370"/>
    </row>
    <row r="48" spans="1:75" x14ac:dyDescent="0.25">
      <c r="BK48" s="370"/>
      <c r="BL48" s="370"/>
      <c r="BM48" s="370"/>
      <c r="BN48" s="370"/>
      <c r="BO48" s="370"/>
      <c r="BP48" s="370"/>
      <c r="BQ48" s="370"/>
      <c r="BR48" s="370"/>
      <c r="BS48" s="370"/>
      <c r="BT48" s="370"/>
      <c r="BU48" s="370"/>
      <c r="BV48" s="370"/>
    </row>
    <row r="49" spans="63:74" x14ac:dyDescent="0.25">
      <c r="BK49" s="370"/>
      <c r="BL49" s="370"/>
      <c r="BM49" s="370"/>
      <c r="BN49" s="370"/>
      <c r="BO49" s="370"/>
      <c r="BP49" s="370"/>
      <c r="BQ49" s="370"/>
      <c r="BR49" s="370"/>
      <c r="BS49" s="370"/>
      <c r="BT49" s="370"/>
      <c r="BU49" s="370"/>
      <c r="BV49" s="370"/>
    </row>
    <row r="50" spans="63:74" x14ac:dyDescent="0.25">
      <c r="BK50" s="370"/>
      <c r="BL50" s="370"/>
      <c r="BM50" s="370"/>
      <c r="BN50" s="370"/>
      <c r="BO50" s="370"/>
      <c r="BP50" s="370"/>
      <c r="BQ50" s="370"/>
      <c r="BR50" s="370"/>
      <c r="BS50" s="370"/>
      <c r="BT50" s="370"/>
      <c r="BU50" s="370"/>
      <c r="BV50" s="370"/>
    </row>
    <row r="51" spans="63:74" x14ac:dyDescent="0.25">
      <c r="BK51" s="370"/>
      <c r="BL51" s="370"/>
      <c r="BM51" s="370"/>
      <c r="BN51" s="370"/>
      <c r="BO51" s="370"/>
      <c r="BP51" s="370"/>
      <c r="BQ51" s="370"/>
      <c r="BR51" s="370"/>
      <c r="BS51" s="370"/>
      <c r="BT51" s="370"/>
      <c r="BU51" s="370"/>
      <c r="BV51" s="370"/>
    </row>
    <row r="52" spans="63:74" x14ac:dyDescent="0.25">
      <c r="BK52" s="370"/>
      <c r="BL52" s="370"/>
      <c r="BM52" s="370"/>
      <c r="BN52" s="370"/>
      <c r="BO52" s="370"/>
      <c r="BP52" s="370"/>
      <c r="BQ52" s="370"/>
      <c r="BR52" s="370"/>
      <c r="BS52" s="370"/>
      <c r="BT52" s="370"/>
      <c r="BU52" s="370"/>
      <c r="BV52" s="370"/>
    </row>
    <row r="53" spans="63:74" x14ac:dyDescent="0.25">
      <c r="BK53" s="370"/>
      <c r="BL53" s="370"/>
      <c r="BM53" s="370"/>
      <c r="BN53" s="370"/>
      <c r="BO53" s="370"/>
      <c r="BP53" s="370"/>
      <c r="BQ53" s="370"/>
      <c r="BR53" s="370"/>
      <c r="BS53" s="370"/>
      <c r="BT53" s="370"/>
      <c r="BU53" s="370"/>
      <c r="BV53" s="370"/>
    </row>
    <row r="54" spans="63:74" x14ac:dyDescent="0.25">
      <c r="BK54" s="370"/>
      <c r="BL54" s="370"/>
      <c r="BM54" s="370"/>
      <c r="BN54" s="370"/>
      <c r="BO54" s="370"/>
      <c r="BP54" s="370"/>
      <c r="BQ54" s="370"/>
      <c r="BR54" s="370"/>
      <c r="BS54" s="370"/>
      <c r="BT54" s="370"/>
      <c r="BU54" s="370"/>
      <c r="BV54" s="370"/>
    </row>
    <row r="55" spans="63:74" x14ac:dyDescent="0.25">
      <c r="BK55" s="370"/>
      <c r="BL55" s="370"/>
      <c r="BM55" s="370"/>
      <c r="BN55" s="370"/>
      <c r="BO55" s="370"/>
      <c r="BP55" s="370"/>
      <c r="BQ55" s="370"/>
      <c r="BR55" s="370"/>
      <c r="BS55" s="370"/>
      <c r="BT55" s="370"/>
      <c r="BU55" s="370"/>
      <c r="BV55" s="370"/>
    </row>
    <row r="56" spans="63:74" x14ac:dyDescent="0.25">
      <c r="BK56" s="370"/>
      <c r="BL56" s="370"/>
      <c r="BM56" s="370"/>
      <c r="BN56" s="370"/>
      <c r="BO56" s="370"/>
      <c r="BP56" s="370"/>
      <c r="BQ56" s="370"/>
      <c r="BR56" s="370"/>
      <c r="BS56" s="370"/>
      <c r="BT56" s="370"/>
      <c r="BU56" s="370"/>
      <c r="BV56" s="370"/>
    </row>
    <row r="57" spans="63:74" x14ac:dyDescent="0.25">
      <c r="BK57" s="370"/>
      <c r="BL57" s="370"/>
      <c r="BM57" s="370"/>
      <c r="BN57" s="370"/>
      <c r="BO57" s="370"/>
      <c r="BP57" s="370"/>
      <c r="BQ57" s="370"/>
      <c r="BR57" s="370"/>
      <c r="BS57" s="370"/>
      <c r="BT57" s="370"/>
      <c r="BU57" s="370"/>
      <c r="BV57" s="370"/>
    </row>
    <row r="58" spans="63:74" x14ac:dyDescent="0.25">
      <c r="BK58" s="370"/>
      <c r="BL58" s="370"/>
      <c r="BM58" s="370"/>
      <c r="BN58" s="370"/>
      <c r="BO58" s="370"/>
      <c r="BP58" s="370"/>
      <c r="BQ58" s="370"/>
      <c r="BR58" s="370"/>
      <c r="BS58" s="370"/>
      <c r="BT58" s="370"/>
      <c r="BU58" s="370"/>
      <c r="BV58" s="370"/>
    </row>
    <row r="59" spans="63:74" x14ac:dyDescent="0.25">
      <c r="BK59" s="370"/>
      <c r="BL59" s="370"/>
      <c r="BM59" s="370"/>
      <c r="BN59" s="370"/>
      <c r="BO59" s="370"/>
      <c r="BP59" s="370"/>
      <c r="BQ59" s="370"/>
      <c r="BR59" s="370"/>
      <c r="BS59" s="370"/>
      <c r="BT59" s="370"/>
      <c r="BU59" s="370"/>
      <c r="BV59" s="370"/>
    </row>
    <row r="60" spans="63:74" x14ac:dyDescent="0.25">
      <c r="BK60" s="370"/>
      <c r="BL60" s="370"/>
      <c r="BM60" s="370"/>
      <c r="BN60" s="370"/>
      <c r="BO60" s="370"/>
      <c r="BP60" s="370"/>
      <c r="BQ60" s="370"/>
      <c r="BR60" s="370"/>
      <c r="BS60" s="370"/>
      <c r="BT60" s="370"/>
      <c r="BU60" s="370"/>
      <c r="BV60" s="370"/>
    </row>
    <row r="61" spans="63:74" x14ac:dyDescent="0.25">
      <c r="BK61" s="370"/>
      <c r="BL61" s="370"/>
      <c r="BM61" s="370"/>
      <c r="BN61" s="370"/>
      <c r="BO61" s="370"/>
      <c r="BP61" s="370"/>
      <c r="BQ61" s="370"/>
      <c r="BR61" s="370"/>
      <c r="BS61" s="370"/>
      <c r="BT61" s="370"/>
      <c r="BU61" s="370"/>
      <c r="BV61" s="370"/>
    </row>
    <row r="62" spans="63:74" x14ac:dyDescent="0.25">
      <c r="BK62" s="370"/>
      <c r="BL62" s="370"/>
      <c r="BM62" s="370"/>
      <c r="BN62" s="370"/>
      <c r="BO62" s="370"/>
      <c r="BP62" s="370"/>
      <c r="BQ62" s="370"/>
      <c r="BR62" s="370"/>
      <c r="BS62" s="370"/>
      <c r="BT62" s="370"/>
      <c r="BU62" s="370"/>
      <c r="BV62" s="370"/>
    </row>
    <row r="63" spans="63:74" x14ac:dyDescent="0.25">
      <c r="BK63" s="370"/>
      <c r="BL63" s="370"/>
      <c r="BM63" s="370"/>
      <c r="BN63" s="370"/>
      <c r="BO63" s="370"/>
      <c r="BP63" s="370"/>
      <c r="BQ63" s="370"/>
      <c r="BR63" s="370"/>
      <c r="BS63" s="370"/>
      <c r="BT63" s="370"/>
      <c r="BU63" s="370"/>
      <c r="BV63" s="370"/>
    </row>
    <row r="64" spans="63: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X5" activePane="bottomRight" state="frozen"/>
      <selection activeCell="BF63" sqref="BF63"/>
      <selection pane="topRight" activeCell="BF63" sqref="BF63"/>
      <selection pane="bottomLeft" activeCell="BF63" sqref="BF63"/>
      <selection pane="bottomRight" activeCell="BA28" sqref="BA28"/>
    </sheetView>
  </sheetViews>
  <sheetFormatPr defaultColWidth="8.54296875" defaultRowHeight="10.5" x14ac:dyDescent="0.25"/>
  <cols>
    <col min="1" max="1" width="11.54296875" style="159" customWidth="1"/>
    <col min="2" max="2" width="35.81640625" style="152" customWidth="1"/>
    <col min="3" max="50" width="6.54296875" style="152" customWidth="1"/>
    <col min="51" max="55" width="6.54296875" style="445" customWidth="1"/>
    <col min="56" max="58" width="6.54296875" style="572" customWidth="1"/>
    <col min="59" max="62" width="6.54296875" style="445" customWidth="1"/>
    <col min="63" max="74" width="6.54296875" style="152" customWidth="1"/>
    <col min="75" max="16384" width="8.54296875" style="152"/>
  </cols>
  <sheetData>
    <row r="1" spans="1:74" ht="12.75" customHeight="1" x14ac:dyDescent="0.3">
      <c r="A1" s="758" t="s">
        <v>792</v>
      </c>
      <c r="B1" s="782" t="s">
        <v>1342</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782"/>
      <c r="AQ1" s="782"/>
      <c r="AR1" s="782"/>
      <c r="AS1" s="782"/>
      <c r="AT1" s="782"/>
      <c r="AU1" s="782"/>
      <c r="AV1" s="782"/>
      <c r="AW1" s="782"/>
      <c r="AX1" s="782"/>
      <c r="AY1" s="782"/>
      <c r="AZ1" s="782"/>
      <c r="BA1" s="782"/>
      <c r="BB1" s="782"/>
      <c r="BC1" s="782"/>
      <c r="BD1" s="782"/>
      <c r="BE1" s="782"/>
      <c r="BF1" s="782"/>
      <c r="BG1" s="782"/>
      <c r="BH1" s="782"/>
      <c r="BI1" s="782"/>
      <c r="BJ1" s="782"/>
      <c r="BK1" s="782"/>
      <c r="BL1" s="782"/>
      <c r="BM1" s="782"/>
      <c r="BN1" s="782"/>
      <c r="BO1" s="782"/>
      <c r="BP1" s="782"/>
      <c r="BQ1" s="782"/>
      <c r="BR1" s="782"/>
      <c r="BS1" s="782"/>
      <c r="BT1" s="782"/>
      <c r="BU1" s="782"/>
      <c r="BV1" s="782"/>
    </row>
    <row r="2" spans="1:74" ht="12.75" customHeight="1" x14ac:dyDescent="0.25">
      <c r="A2" s="759"/>
      <c r="B2" s="486" t="str">
        <f>"U.S. Energy Information Administration  |  Short-Term Energy Outlook  - "&amp;Dates!D1</f>
        <v>U.S. Energy Information Administration  |  Short-Term Energy Outlook  - April 2022</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3" x14ac:dyDescent="0.3">
      <c r="B3" s="432"/>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x14ac:dyDescent="0.25">
      <c r="B4" s="433"/>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Y5" s="152"/>
      <c r="BG5" s="572"/>
      <c r="BH5" s="572"/>
      <c r="BI5" s="572"/>
    </row>
    <row r="6" spans="1:74" ht="11.15" customHeight="1" x14ac:dyDescent="0.25">
      <c r="A6" s="159" t="s">
        <v>592</v>
      </c>
      <c r="B6" s="169" t="s">
        <v>232</v>
      </c>
      <c r="C6" s="244">
        <v>24.920854286000001</v>
      </c>
      <c r="D6" s="244">
        <v>24.147500013999998</v>
      </c>
      <c r="E6" s="244">
        <v>25.075848317999998</v>
      </c>
      <c r="F6" s="244">
        <v>24.359859490000002</v>
      </c>
      <c r="G6" s="244">
        <v>24.74095135</v>
      </c>
      <c r="H6" s="244">
        <v>25.253943156999998</v>
      </c>
      <c r="I6" s="244">
        <v>25.267152608</v>
      </c>
      <c r="J6" s="244">
        <v>25.921622544000002</v>
      </c>
      <c r="K6" s="244">
        <v>24.709547823000001</v>
      </c>
      <c r="L6" s="244">
        <v>25.410829672999999</v>
      </c>
      <c r="M6" s="244">
        <v>25.303152823000001</v>
      </c>
      <c r="N6" s="244">
        <v>24.480582189</v>
      </c>
      <c r="O6" s="244">
        <v>25.143364371000001</v>
      </c>
      <c r="P6" s="244">
        <v>24.948373370999999</v>
      </c>
      <c r="Q6" s="244">
        <v>24.565579370999998</v>
      </c>
      <c r="R6" s="244">
        <v>24.832524371000002</v>
      </c>
      <c r="S6" s="244">
        <v>24.901976371</v>
      </c>
      <c r="T6" s="244">
        <v>25.364424370999998</v>
      </c>
      <c r="U6" s="244">
        <v>25.499196371</v>
      </c>
      <c r="V6" s="244">
        <v>26.020218370999999</v>
      </c>
      <c r="W6" s="244">
        <v>24.865485370999998</v>
      </c>
      <c r="X6" s="244">
        <v>25.284124371000001</v>
      </c>
      <c r="Y6" s="244">
        <v>25.253156370999999</v>
      </c>
      <c r="Z6" s="244">
        <v>24.980943370999999</v>
      </c>
      <c r="AA6" s="244">
        <v>24.299287</v>
      </c>
      <c r="AB6" s="244">
        <v>24.680209999999999</v>
      </c>
      <c r="AC6" s="244">
        <v>22.669429000000001</v>
      </c>
      <c r="AD6" s="244">
        <v>17.827086999999999</v>
      </c>
      <c r="AE6" s="244">
        <v>19.510096999999998</v>
      </c>
      <c r="AF6" s="244">
        <v>21.388135999999999</v>
      </c>
      <c r="AG6" s="244">
        <v>22.186717000000002</v>
      </c>
      <c r="AH6" s="244">
        <v>22.353401999999999</v>
      </c>
      <c r="AI6" s="244">
        <v>22.269473000000001</v>
      </c>
      <c r="AJ6" s="244">
        <v>22.446031000000001</v>
      </c>
      <c r="AK6" s="244">
        <v>22.695716999999998</v>
      </c>
      <c r="AL6" s="244">
        <v>22.662206000000001</v>
      </c>
      <c r="AM6" s="244">
        <v>22.384096</v>
      </c>
      <c r="AN6" s="244">
        <v>21.268927999999999</v>
      </c>
      <c r="AO6" s="244">
        <v>23.252457</v>
      </c>
      <c r="AP6" s="244">
        <v>23.201919</v>
      </c>
      <c r="AQ6" s="244">
        <v>23.924579999999999</v>
      </c>
      <c r="AR6" s="244">
        <v>24.630223999999998</v>
      </c>
      <c r="AS6" s="244">
        <v>24.076125000000001</v>
      </c>
      <c r="AT6" s="244">
        <v>24.616800000000001</v>
      </c>
      <c r="AU6" s="244">
        <v>24.247685000000001</v>
      </c>
      <c r="AV6" s="244">
        <v>23.801531000000001</v>
      </c>
      <c r="AW6" s="244">
        <v>24.814546</v>
      </c>
      <c r="AX6" s="244">
        <v>24.944198</v>
      </c>
      <c r="AY6" s="244">
        <v>23.794479862999999</v>
      </c>
      <c r="AZ6" s="244">
        <v>24.362999110000001</v>
      </c>
      <c r="BA6" s="244">
        <v>24.021736853</v>
      </c>
      <c r="BB6" s="368">
        <v>24.295290002000002</v>
      </c>
      <c r="BC6" s="368">
        <v>24.675812689000001</v>
      </c>
      <c r="BD6" s="368">
        <v>25.024532886999999</v>
      </c>
      <c r="BE6" s="368">
        <v>25.063625799</v>
      </c>
      <c r="BF6" s="368">
        <v>25.262556491000002</v>
      </c>
      <c r="BG6" s="368">
        <v>24.649636688000001</v>
      </c>
      <c r="BH6" s="368">
        <v>24.909491069000001</v>
      </c>
      <c r="BI6" s="368">
        <v>25.127529998</v>
      </c>
      <c r="BJ6" s="368">
        <v>25.106627044</v>
      </c>
      <c r="BK6" s="368">
        <v>24.149174541000001</v>
      </c>
      <c r="BL6" s="368">
        <v>24.480196384999999</v>
      </c>
      <c r="BM6" s="368">
        <v>24.557200443999999</v>
      </c>
      <c r="BN6" s="368">
        <v>24.692853996</v>
      </c>
      <c r="BO6" s="368">
        <v>24.975137621999998</v>
      </c>
      <c r="BP6" s="368">
        <v>25.297606029000001</v>
      </c>
      <c r="BQ6" s="368">
        <v>25.267933713000001</v>
      </c>
      <c r="BR6" s="368">
        <v>25.508884993999999</v>
      </c>
      <c r="BS6" s="368">
        <v>24.962770695</v>
      </c>
      <c r="BT6" s="368">
        <v>25.217083921</v>
      </c>
      <c r="BU6" s="368">
        <v>25.318500142000001</v>
      </c>
      <c r="BV6" s="368">
        <v>25.366995733</v>
      </c>
    </row>
    <row r="7" spans="1:74" ht="11.15" customHeight="1" x14ac:dyDescent="0.25">
      <c r="A7" s="159" t="s">
        <v>278</v>
      </c>
      <c r="B7" s="170" t="s">
        <v>336</v>
      </c>
      <c r="C7" s="244">
        <v>2.4491290323000001</v>
      </c>
      <c r="D7" s="244">
        <v>2.4758571428999998</v>
      </c>
      <c r="E7" s="244">
        <v>2.3255161289999999</v>
      </c>
      <c r="F7" s="244">
        <v>2.3452999999999999</v>
      </c>
      <c r="G7" s="244">
        <v>2.4980645160999999</v>
      </c>
      <c r="H7" s="244">
        <v>2.4637666667000002</v>
      </c>
      <c r="I7" s="244">
        <v>2.6372258065</v>
      </c>
      <c r="J7" s="244">
        <v>2.6274838709999999</v>
      </c>
      <c r="K7" s="244">
        <v>2.6825999999999999</v>
      </c>
      <c r="L7" s="244">
        <v>2.7259677418999999</v>
      </c>
      <c r="M7" s="244">
        <v>2.6073666666999999</v>
      </c>
      <c r="N7" s="244">
        <v>2.3981935484000001</v>
      </c>
      <c r="O7" s="244">
        <v>2.6348029999999998</v>
      </c>
      <c r="P7" s="244">
        <v>2.6977530000000001</v>
      </c>
      <c r="Q7" s="244">
        <v>2.5169410000000001</v>
      </c>
      <c r="R7" s="244">
        <v>2.3422670000000001</v>
      </c>
      <c r="S7" s="244">
        <v>2.5472929999999998</v>
      </c>
      <c r="T7" s="244">
        <v>2.6244679999999998</v>
      </c>
      <c r="U7" s="244">
        <v>2.6890610000000001</v>
      </c>
      <c r="V7" s="244">
        <v>2.847248</v>
      </c>
      <c r="W7" s="244">
        <v>2.7249430000000001</v>
      </c>
      <c r="X7" s="244">
        <v>2.6739999999999999</v>
      </c>
      <c r="Y7" s="244">
        <v>2.6416080000000002</v>
      </c>
      <c r="Z7" s="244">
        <v>2.611872</v>
      </c>
      <c r="AA7" s="244">
        <v>2.5146950000000001</v>
      </c>
      <c r="AB7" s="244">
        <v>2.6685400000000001</v>
      </c>
      <c r="AC7" s="244">
        <v>2.3580920000000001</v>
      </c>
      <c r="AD7" s="244">
        <v>1.902633</v>
      </c>
      <c r="AE7" s="244">
        <v>2.0819450000000002</v>
      </c>
      <c r="AF7" s="244">
        <v>2.3124180000000001</v>
      </c>
      <c r="AG7" s="244">
        <v>2.2922220000000002</v>
      </c>
      <c r="AH7" s="244">
        <v>2.308297</v>
      </c>
      <c r="AI7" s="244">
        <v>2.3360569999999998</v>
      </c>
      <c r="AJ7" s="244">
        <v>2.2575409999999998</v>
      </c>
      <c r="AK7" s="244">
        <v>2.428299</v>
      </c>
      <c r="AL7" s="244">
        <v>2.196844</v>
      </c>
      <c r="AM7" s="244">
        <v>2.2412550000000002</v>
      </c>
      <c r="AN7" s="244">
        <v>2.2327129999999999</v>
      </c>
      <c r="AO7" s="244">
        <v>2.3137099999999999</v>
      </c>
      <c r="AP7" s="244">
        <v>2.1216719999999998</v>
      </c>
      <c r="AQ7" s="244">
        <v>2.1704639999999999</v>
      </c>
      <c r="AR7" s="244">
        <v>2.427241</v>
      </c>
      <c r="AS7" s="244">
        <v>2.537706</v>
      </c>
      <c r="AT7" s="244">
        <v>2.513401</v>
      </c>
      <c r="AU7" s="244">
        <v>2.4500489999999999</v>
      </c>
      <c r="AV7" s="244">
        <v>2.342578</v>
      </c>
      <c r="AW7" s="244">
        <v>2.4687730000000001</v>
      </c>
      <c r="AX7" s="244">
        <v>2.3361489999999998</v>
      </c>
      <c r="AY7" s="244">
        <v>2.4559119360000001</v>
      </c>
      <c r="AZ7" s="244">
        <v>2.4781053860000002</v>
      </c>
      <c r="BA7" s="244">
        <v>2.3733435940000001</v>
      </c>
      <c r="BB7" s="368">
        <v>2.3375859339999998</v>
      </c>
      <c r="BC7" s="368">
        <v>2.4022460959999998</v>
      </c>
      <c r="BD7" s="368">
        <v>2.461840268</v>
      </c>
      <c r="BE7" s="368">
        <v>2.5004678380000001</v>
      </c>
      <c r="BF7" s="368">
        <v>2.5612495919999998</v>
      </c>
      <c r="BG7" s="368">
        <v>2.5093778919999998</v>
      </c>
      <c r="BH7" s="368">
        <v>2.4828402280000001</v>
      </c>
      <c r="BI7" s="368">
        <v>2.5079340800000001</v>
      </c>
      <c r="BJ7" s="368">
        <v>2.510568036</v>
      </c>
      <c r="BK7" s="368">
        <v>2.4838027110000001</v>
      </c>
      <c r="BL7" s="368">
        <v>2.531619627</v>
      </c>
      <c r="BM7" s="368">
        <v>2.4209003779999998</v>
      </c>
      <c r="BN7" s="368">
        <v>2.361187508</v>
      </c>
      <c r="BO7" s="368">
        <v>2.422699122</v>
      </c>
      <c r="BP7" s="368">
        <v>2.4844901180000001</v>
      </c>
      <c r="BQ7" s="368">
        <v>2.5058805510000002</v>
      </c>
      <c r="BR7" s="368">
        <v>2.564795868</v>
      </c>
      <c r="BS7" s="368">
        <v>2.5149545170000001</v>
      </c>
      <c r="BT7" s="368">
        <v>2.4880518340000002</v>
      </c>
      <c r="BU7" s="368">
        <v>2.510567129</v>
      </c>
      <c r="BV7" s="368">
        <v>2.5160818680000001</v>
      </c>
    </row>
    <row r="8" spans="1:74" ht="11.15" customHeight="1" x14ac:dyDescent="0.25">
      <c r="A8" s="159" t="s">
        <v>593</v>
      </c>
      <c r="B8" s="170" t="s">
        <v>337</v>
      </c>
      <c r="C8" s="244">
        <v>1.8973870968</v>
      </c>
      <c r="D8" s="244">
        <v>1.9685357143</v>
      </c>
      <c r="E8" s="244">
        <v>2.0091290323000002</v>
      </c>
      <c r="F8" s="244">
        <v>1.9662333332999999</v>
      </c>
      <c r="G8" s="244">
        <v>1.9817096774</v>
      </c>
      <c r="H8" s="244">
        <v>2.0099333332999998</v>
      </c>
      <c r="I8" s="244">
        <v>1.9485806452000001</v>
      </c>
      <c r="J8" s="244">
        <v>1.9280645161000001</v>
      </c>
      <c r="K8" s="244">
        <v>1.9328666667000001</v>
      </c>
      <c r="L8" s="244">
        <v>1.8890967742</v>
      </c>
      <c r="M8" s="244">
        <v>1.9116</v>
      </c>
      <c r="N8" s="244">
        <v>1.7449354839</v>
      </c>
      <c r="O8" s="244">
        <v>1.8837390000000001</v>
      </c>
      <c r="P8" s="244">
        <v>1.956912</v>
      </c>
      <c r="Q8" s="244">
        <v>1.862552</v>
      </c>
      <c r="R8" s="244">
        <v>2.1478169999999999</v>
      </c>
      <c r="S8" s="244">
        <v>1.9577560000000001</v>
      </c>
      <c r="T8" s="244">
        <v>2.0761379999999998</v>
      </c>
      <c r="U8" s="244">
        <v>2.0657220000000001</v>
      </c>
      <c r="V8" s="244">
        <v>2.0052180000000002</v>
      </c>
      <c r="W8" s="244">
        <v>1.88222</v>
      </c>
      <c r="X8" s="244">
        <v>1.8862989999999999</v>
      </c>
      <c r="Y8" s="244">
        <v>1.8655569999999999</v>
      </c>
      <c r="Z8" s="244">
        <v>1.916363</v>
      </c>
      <c r="AA8" s="244">
        <v>1.842203</v>
      </c>
      <c r="AB8" s="244">
        <v>1.8704160000000001</v>
      </c>
      <c r="AC8" s="244">
        <v>1.839494</v>
      </c>
      <c r="AD8" s="244">
        <v>1.3669469999999999</v>
      </c>
      <c r="AE8" s="244">
        <v>1.340965</v>
      </c>
      <c r="AF8" s="244">
        <v>1.4886539999999999</v>
      </c>
      <c r="AG8" s="244">
        <v>1.504421</v>
      </c>
      <c r="AH8" s="244">
        <v>1.478227</v>
      </c>
      <c r="AI8" s="244">
        <v>1.509584</v>
      </c>
      <c r="AJ8" s="244">
        <v>1.5658380000000001</v>
      </c>
      <c r="AK8" s="244">
        <v>1.515895</v>
      </c>
      <c r="AL8" s="244">
        <v>1.6546700000000001</v>
      </c>
      <c r="AM8" s="244">
        <v>1.5383530000000001</v>
      </c>
      <c r="AN8" s="244">
        <v>1.582927</v>
      </c>
      <c r="AO8" s="244">
        <v>1.7258279999999999</v>
      </c>
      <c r="AP8" s="244">
        <v>1.6117939999999999</v>
      </c>
      <c r="AQ8" s="244">
        <v>1.651384</v>
      </c>
      <c r="AR8" s="244">
        <v>1.656738</v>
      </c>
      <c r="AS8" s="244">
        <v>1.6353200000000001</v>
      </c>
      <c r="AT8" s="244">
        <v>1.583728</v>
      </c>
      <c r="AU8" s="244">
        <v>1.5650120000000001</v>
      </c>
      <c r="AV8" s="244">
        <v>1.5582739999999999</v>
      </c>
      <c r="AW8" s="244">
        <v>1.742065</v>
      </c>
      <c r="AX8" s="244">
        <v>1.8345549999999999</v>
      </c>
      <c r="AY8" s="244">
        <v>1.599324929</v>
      </c>
      <c r="AZ8" s="244">
        <v>1.6513618349999999</v>
      </c>
      <c r="BA8" s="244">
        <v>1.639547938</v>
      </c>
      <c r="BB8" s="368">
        <v>1.6356600699999999</v>
      </c>
      <c r="BC8" s="368">
        <v>1.6440625950000001</v>
      </c>
      <c r="BD8" s="368">
        <v>1.6695186209999999</v>
      </c>
      <c r="BE8" s="368">
        <v>1.6627539629999999</v>
      </c>
      <c r="BF8" s="368">
        <v>1.644972901</v>
      </c>
      <c r="BG8" s="368">
        <v>1.6120747980000001</v>
      </c>
      <c r="BH8" s="368">
        <v>1.6282468430000001</v>
      </c>
      <c r="BI8" s="368">
        <v>1.60793192</v>
      </c>
      <c r="BJ8" s="368">
        <v>1.70188501</v>
      </c>
      <c r="BK8" s="368">
        <v>1.5815188309999999</v>
      </c>
      <c r="BL8" s="368">
        <v>1.6323137590000001</v>
      </c>
      <c r="BM8" s="368">
        <v>1.6234170670000001</v>
      </c>
      <c r="BN8" s="368">
        <v>1.6198034889999999</v>
      </c>
      <c r="BO8" s="368">
        <v>1.629615501</v>
      </c>
      <c r="BP8" s="368">
        <v>1.6551829119999999</v>
      </c>
      <c r="BQ8" s="368">
        <v>1.651450163</v>
      </c>
      <c r="BR8" s="368">
        <v>1.6375561270000001</v>
      </c>
      <c r="BS8" s="368">
        <v>1.6097831789999999</v>
      </c>
      <c r="BT8" s="368">
        <v>1.626899088</v>
      </c>
      <c r="BU8" s="368">
        <v>1.610900014</v>
      </c>
      <c r="BV8" s="368">
        <v>1.7045708660000001</v>
      </c>
    </row>
    <row r="9" spans="1:74" ht="11.15" customHeight="1" x14ac:dyDescent="0.25">
      <c r="A9" s="159" t="s">
        <v>276</v>
      </c>
      <c r="B9" s="170" t="s">
        <v>338</v>
      </c>
      <c r="C9" s="244">
        <v>20.564366</v>
      </c>
      <c r="D9" s="244">
        <v>19.693135000000002</v>
      </c>
      <c r="E9" s="244">
        <v>20.731231000000001</v>
      </c>
      <c r="F9" s="244">
        <v>20.038354000000002</v>
      </c>
      <c r="G9" s="244">
        <v>20.251204999999999</v>
      </c>
      <c r="H9" s="244">
        <v>20.770271000000001</v>
      </c>
      <c r="I9" s="244">
        <v>20.671374</v>
      </c>
      <c r="J9" s="244">
        <v>21.356102</v>
      </c>
      <c r="K9" s="244">
        <v>20.084109000000002</v>
      </c>
      <c r="L9" s="244">
        <v>20.785793000000002</v>
      </c>
      <c r="M9" s="244">
        <v>20.774214000000001</v>
      </c>
      <c r="N9" s="244">
        <v>20.327480999999999</v>
      </c>
      <c r="O9" s="244">
        <v>20.614982999999999</v>
      </c>
      <c r="P9" s="244">
        <v>20.283868999999999</v>
      </c>
      <c r="Q9" s="244">
        <v>20.176247</v>
      </c>
      <c r="R9" s="244">
        <v>20.332601</v>
      </c>
      <c r="S9" s="244">
        <v>20.387087999999999</v>
      </c>
      <c r="T9" s="244">
        <v>20.653979</v>
      </c>
      <c r="U9" s="244">
        <v>20.734573999999999</v>
      </c>
      <c r="V9" s="244">
        <v>21.157913000000001</v>
      </c>
      <c r="W9" s="244">
        <v>20.248483</v>
      </c>
      <c r="X9" s="244">
        <v>20.713985999999998</v>
      </c>
      <c r="Y9" s="244">
        <v>20.736152000000001</v>
      </c>
      <c r="Z9" s="244">
        <v>20.442869000000002</v>
      </c>
      <c r="AA9" s="244">
        <v>19.933388999999998</v>
      </c>
      <c r="AB9" s="244">
        <v>20.132254</v>
      </c>
      <c r="AC9" s="244">
        <v>18.462842999999999</v>
      </c>
      <c r="AD9" s="244">
        <v>14.548507000000001</v>
      </c>
      <c r="AE9" s="244">
        <v>16.078187</v>
      </c>
      <c r="AF9" s="244">
        <v>17.578064000000001</v>
      </c>
      <c r="AG9" s="244">
        <v>18.381074000000002</v>
      </c>
      <c r="AH9" s="244">
        <v>18.557877999999999</v>
      </c>
      <c r="AI9" s="244">
        <v>18.414832000000001</v>
      </c>
      <c r="AJ9" s="244">
        <v>18.613651999999998</v>
      </c>
      <c r="AK9" s="244">
        <v>18.742522999999998</v>
      </c>
      <c r="AL9" s="244">
        <v>18.801691999999999</v>
      </c>
      <c r="AM9" s="244">
        <v>18.595400999999999</v>
      </c>
      <c r="AN9" s="244">
        <v>17.444201</v>
      </c>
      <c r="AO9" s="244">
        <v>19.203831999999998</v>
      </c>
      <c r="AP9" s="244">
        <v>19.459365999999999</v>
      </c>
      <c r="AQ9" s="244">
        <v>20.093644999999999</v>
      </c>
      <c r="AR9" s="244">
        <v>20.537158000000002</v>
      </c>
      <c r="AS9" s="244">
        <v>19.894012</v>
      </c>
      <c r="AT9" s="244">
        <v>20.510584000000001</v>
      </c>
      <c r="AU9" s="244">
        <v>20.223537</v>
      </c>
      <c r="AV9" s="244">
        <v>19.891591999999999</v>
      </c>
      <c r="AW9" s="244">
        <v>20.594621</v>
      </c>
      <c r="AX9" s="244">
        <v>20.764406999999999</v>
      </c>
      <c r="AY9" s="244">
        <v>19.731019</v>
      </c>
      <c r="AZ9" s="244">
        <v>20.225307891</v>
      </c>
      <c r="BA9" s="244">
        <v>20.000621323000001</v>
      </c>
      <c r="BB9" s="368">
        <v>20.31382</v>
      </c>
      <c r="BC9" s="368">
        <v>20.621279999999999</v>
      </c>
      <c r="BD9" s="368">
        <v>20.88495</v>
      </c>
      <c r="BE9" s="368">
        <v>20.89218</v>
      </c>
      <c r="BF9" s="368">
        <v>21.048110000000001</v>
      </c>
      <c r="BG9" s="368">
        <v>20.519960000000001</v>
      </c>
      <c r="BH9" s="368">
        <v>20.790179999999999</v>
      </c>
      <c r="BI9" s="368">
        <v>21.003440000000001</v>
      </c>
      <c r="BJ9" s="368">
        <v>20.885950000000001</v>
      </c>
      <c r="BK9" s="368">
        <v>20.074539999999999</v>
      </c>
      <c r="BL9" s="368">
        <v>20.306950000000001</v>
      </c>
      <c r="BM9" s="368">
        <v>20.50357</v>
      </c>
      <c r="BN9" s="368">
        <v>20.702549999999999</v>
      </c>
      <c r="BO9" s="368">
        <v>20.913509999999999</v>
      </c>
      <c r="BP9" s="368">
        <v>21.148620000000001</v>
      </c>
      <c r="BQ9" s="368">
        <v>21.101289999999999</v>
      </c>
      <c r="BR9" s="368">
        <v>21.297219999999999</v>
      </c>
      <c r="BS9" s="368">
        <v>20.828720000000001</v>
      </c>
      <c r="BT9" s="368">
        <v>21.09282</v>
      </c>
      <c r="BU9" s="368">
        <v>21.187719999999999</v>
      </c>
      <c r="BV9" s="368">
        <v>21.137029999999999</v>
      </c>
    </row>
    <row r="10" spans="1:74" ht="11.15" customHeight="1" x14ac:dyDescent="0.2">
      <c r="AY10" s="152"/>
      <c r="AZ10" s="152"/>
      <c r="BA10" s="152"/>
      <c r="BD10" s="445"/>
      <c r="BE10" s="445"/>
      <c r="BF10" s="445"/>
      <c r="BJ10" s="152"/>
    </row>
    <row r="11" spans="1:74" ht="11.15" customHeight="1" x14ac:dyDescent="0.25">
      <c r="A11" s="159" t="s">
        <v>594</v>
      </c>
      <c r="B11" s="169" t="s">
        <v>378</v>
      </c>
      <c r="C11" s="244">
        <v>6.6684085242000002</v>
      </c>
      <c r="D11" s="244">
        <v>6.9639073937999996</v>
      </c>
      <c r="E11" s="244">
        <v>6.9926565017</v>
      </c>
      <c r="F11" s="244">
        <v>7.0531729119</v>
      </c>
      <c r="G11" s="244">
        <v>6.9188601525999998</v>
      </c>
      <c r="H11" s="244">
        <v>7.1047229694</v>
      </c>
      <c r="I11" s="244">
        <v>7.0948517768999997</v>
      </c>
      <c r="J11" s="244">
        <v>7.1329700868000003</v>
      </c>
      <c r="K11" s="244">
        <v>7.1539086020999996</v>
      </c>
      <c r="L11" s="244">
        <v>7.0879679314999997</v>
      </c>
      <c r="M11" s="244">
        <v>6.9818808488000004</v>
      </c>
      <c r="N11" s="244">
        <v>7.0817171858999997</v>
      </c>
      <c r="O11" s="244">
        <v>6.5766383278999996</v>
      </c>
      <c r="P11" s="244">
        <v>6.8843868242999999</v>
      </c>
      <c r="Q11" s="244">
        <v>6.9124873790999999</v>
      </c>
      <c r="R11" s="244">
        <v>6.9940654930999999</v>
      </c>
      <c r="S11" s="244">
        <v>6.8533300780999999</v>
      </c>
      <c r="T11" s="244">
        <v>7.0252196339999999</v>
      </c>
      <c r="U11" s="244">
        <v>7.0579552144999997</v>
      </c>
      <c r="V11" s="244">
        <v>7.0733784281999998</v>
      </c>
      <c r="W11" s="244">
        <v>7.0795875599000002</v>
      </c>
      <c r="X11" s="244">
        <v>7.0511699508000003</v>
      </c>
      <c r="Y11" s="244">
        <v>6.9866099701</v>
      </c>
      <c r="Z11" s="244">
        <v>7.0522414077000004</v>
      </c>
      <c r="AA11" s="244">
        <v>5.4148986539999999</v>
      </c>
      <c r="AB11" s="244">
        <v>5.6602405859999996</v>
      </c>
      <c r="AC11" s="244">
        <v>5.741439067</v>
      </c>
      <c r="AD11" s="244">
        <v>5.5931337502999998</v>
      </c>
      <c r="AE11" s="244">
        <v>5.5295510222999997</v>
      </c>
      <c r="AF11" s="244">
        <v>5.7110126512999999</v>
      </c>
      <c r="AG11" s="244">
        <v>5.6972758703000004</v>
      </c>
      <c r="AH11" s="244">
        <v>5.7251858769000004</v>
      </c>
      <c r="AI11" s="244">
        <v>5.7874111893000002</v>
      </c>
      <c r="AJ11" s="244">
        <v>5.8909958065000003</v>
      </c>
      <c r="AK11" s="244">
        <v>5.7546361506999997</v>
      </c>
      <c r="AL11" s="244">
        <v>5.7962543813999998</v>
      </c>
      <c r="AM11" s="244">
        <v>5.6534082382999999</v>
      </c>
      <c r="AN11" s="244">
        <v>5.9821471477000001</v>
      </c>
      <c r="AO11" s="244">
        <v>6.0905435355000002</v>
      </c>
      <c r="AP11" s="244">
        <v>6.0326898272999996</v>
      </c>
      <c r="AQ11" s="244">
        <v>5.9978839328999998</v>
      </c>
      <c r="AR11" s="244">
        <v>6.1180964380000002</v>
      </c>
      <c r="AS11" s="244">
        <v>6.2043472101999999</v>
      </c>
      <c r="AT11" s="244">
        <v>6.2896631484999999</v>
      </c>
      <c r="AU11" s="244">
        <v>6.3224360022999999</v>
      </c>
      <c r="AV11" s="244">
        <v>6.4325235539000003</v>
      </c>
      <c r="AW11" s="244">
        <v>6.3323055039999998</v>
      </c>
      <c r="AX11" s="244">
        <v>6.3557076200999996</v>
      </c>
      <c r="AY11" s="244">
        <v>5.9628521409999999</v>
      </c>
      <c r="AZ11" s="244">
        <v>6.2422857260000004</v>
      </c>
      <c r="BA11" s="244">
        <v>6.3144443519999998</v>
      </c>
      <c r="BB11" s="368">
        <v>6.2254521049999996</v>
      </c>
      <c r="BC11" s="368">
        <v>6.1873371840000004</v>
      </c>
      <c r="BD11" s="368">
        <v>6.341764951</v>
      </c>
      <c r="BE11" s="368">
        <v>6.3283192829999999</v>
      </c>
      <c r="BF11" s="368">
        <v>6.3679558380000003</v>
      </c>
      <c r="BG11" s="368">
        <v>6.3912941349999999</v>
      </c>
      <c r="BH11" s="368">
        <v>6.4225381029999999</v>
      </c>
      <c r="BI11" s="368">
        <v>6.3056509480000003</v>
      </c>
      <c r="BJ11" s="368">
        <v>6.3918222120000001</v>
      </c>
      <c r="BK11" s="368">
        <v>6.0436404100000001</v>
      </c>
      <c r="BL11" s="368">
        <v>6.3064614900000002</v>
      </c>
      <c r="BM11" s="368">
        <v>6.3539442849999999</v>
      </c>
      <c r="BN11" s="368">
        <v>6.3628934859999999</v>
      </c>
      <c r="BO11" s="368">
        <v>6.281680143</v>
      </c>
      <c r="BP11" s="368">
        <v>6.445555261</v>
      </c>
      <c r="BQ11" s="368">
        <v>6.4427580620000002</v>
      </c>
      <c r="BR11" s="368">
        <v>6.4673866220000003</v>
      </c>
      <c r="BS11" s="368">
        <v>6.4934119270000004</v>
      </c>
      <c r="BT11" s="368">
        <v>6.4422060200000004</v>
      </c>
      <c r="BU11" s="368">
        <v>6.3325192350000004</v>
      </c>
      <c r="BV11" s="368">
        <v>6.4444623979999998</v>
      </c>
    </row>
    <row r="12" spans="1:74" ht="11.15" customHeight="1" x14ac:dyDescent="0.25">
      <c r="A12" s="159" t="s">
        <v>595</v>
      </c>
      <c r="B12" s="170" t="s">
        <v>340</v>
      </c>
      <c r="C12" s="244">
        <v>2.8387408911000001</v>
      </c>
      <c r="D12" s="244">
        <v>3.0328339010000001</v>
      </c>
      <c r="E12" s="244">
        <v>3.0843078362999998</v>
      </c>
      <c r="F12" s="244">
        <v>3.0561634100999999</v>
      </c>
      <c r="G12" s="244">
        <v>2.9948149551999999</v>
      </c>
      <c r="H12" s="244">
        <v>3.0948219085000002</v>
      </c>
      <c r="I12" s="244">
        <v>3.0735801920000001</v>
      </c>
      <c r="J12" s="244">
        <v>3.137031506</v>
      </c>
      <c r="K12" s="244">
        <v>3.1854060002</v>
      </c>
      <c r="L12" s="244">
        <v>3.1880975290000002</v>
      </c>
      <c r="M12" s="244">
        <v>3.0774676087000001</v>
      </c>
      <c r="N12" s="244">
        <v>3.1056117017</v>
      </c>
      <c r="O12" s="244">
        <v>2.8896883123000001</v>
      </c>
      <c r="P12" s="244">
        <v>3.0899474199000001</v>
      </c>
      <c r="Q12" s="244">
        <v>3.1445580545</v>
      </c>
      <c r="R12" s="244">
        <v>3.1179546533</v>
      </c>
      <c r="S12" s="244">
        <v>3.0576078127000001</v>
      </c>
      <c r="T12" s="244">
        <v>3.1625046105000001</v>
      </c>
      <c r="U12" s="244">
        <v>3.1436096721000002</v>
      </c>
      <c r="V12" s="244">
        <v>3.2115513682999999</v>
      </c>
      <c r="W12" s="244">
        <v>3.2642893596999998</v>
      </c>
      <c r="X12" s="244">
        <v>3.2705209880999999</v>
      </c>
      <c r="Y12" s="244">
        <v>3.1610685031000001</v>
      </c>
      <c r="Z12" s="244">
        <v>3.1937643707999999</v>
      </c>
      <c r="AA12" s="244">
        <v>2.5654507294000002</v>
      </c>
      <c r="AB12" s="244">
        <v>2.7432397565</v>
      </c>
      <c r="AC12" s="244">
        <v>2.7917228027999998</v>
      </c>
      <c r="AD12" s="244">
        <v>2.7681044372999999</v>
      </c>
      <c r="AE12" s="244">
        <v>2.7145288161000001</v>
      </c>
      <c r="AF12" s="244">
        <v>2.8076556648</v>
      </c>
      <c r="AG12" s="244">
        <v>2.7908808337000002</v>
      </c>
      <c r="AH12" s="244">
        <v>2.8511991293999999</v>
      </c>
      <c r="AI12" s="244">
        <v>2.8980196524999999</v>
      </c>
      <c r="AJ12" s="244">
        <v>2.9035520608000001</v>
      </c>
      <c r="AK12" s="244">
        <v>2.8063806959000002</v>
      </c>
      <c r="AL12" s="244">
        <v>2.8354079226</v>
      </c>
      <c r="AM12" s="244">
        <v>2.605601295</v>
      </c>
      <c r="AN12" s="244">
        <v>2.840971439</v>
      </c>
      <c r="AO12" s="244">
        <v>2.9214395070000001</v>
      </c>
      <c r="AP12" s="244">
        <v>2.8941674669999999</v>
      </c>
      <c r="AQ12" s="244">
        <v>2.8424340770000001</v>
      </c>
      <c r="AR12" s="244">
        <v>2.9580468409999998</v>
      </c>
      <c r="AS12" s="244">
        <v>2.9344631489999999</v>
      </c>
      <c r="AT12" s="244">
        <v>3.0397669989999998</v>
      </c>
      <c r="AU12" s="244">
        <v>3.0897330630000002</v>
      </c>
      <c r="AV12" s="244">
        <v>3.1765705130000002</v>
      </c>
      <c r="AW12" s="244">
        <v>3.0753515550000001</v>
      </c>
      <c r="AX12" s="244">
        <v>3.1050408639999998</v>
      </c>
      <c r="AY12" s="244">
        <v>2.7647451759999999</v>
      </c>
      <c r="AZ12" s="244">
        <v>2.9658772240000002</v>
      </c>
      <c r="BA12" s="244">
        <v>3.0223890120000001</v>
      </c>
      <c r="BB12" s="368">
        <v>2.9292102889999998</v>
      </c>
      <c r="BC12" s="368">
        <v>2.8720189739999999</v>
      </c>
      <c r="BD12" s="368">
        <v>2.975156938</v>
      </c>
      <c r="BE12" s="368">
        <v>2.9421586469999998</v>
      </c>
      <c r="BF12" s="368">
        <v>3.0108825160000001</v>
      </c>
      <c r="BG12" s="368">
        <v>3.0624845679999999</v>
      </c>
      <c r="BH12" s="368">
        <v>3.0691296270000001</v>
      </c>
      <c r="BI12" s="368">
        <v>2.9615624930000002</v>
      </c>
      <c r="BJ12" s="368">
        <v>2.9900236389999999</v>
      </c>
      <c r="BK12" s="368">
        <v>2.771601478</v>
      </c>
      <c r="BL12" s="368">
        <v>2.9553180490000002</v>
      </c>
      <c r="BM12" s="368">
        <v>3.002602022</v>
      </c>
      <c r="BN12" s="368">
        <v>2.9737961390000001</v>
      </c>
      <c r="BO12" s="368">
        <v>2.9131541040000002</v>
      </c>
      <c r="BP12" s="368">
        <v>3.0064252969999998</v>
      </c>
      <c r="BQ12" s="368">
        <v>2.9838420609999998</v>
      </c>
      <c r="BR12" s="368">
        <v>3.0419746669999999</v>
      </c>
      <c r="BS12" s="368">
        <v>3.0855883770000001</v>
      </c>
      <c r="BT12" s="368">
        <v>3.0854554300000001</v>
      </c>
      <c r="BU12" s="368">
        <v>2.9770519059999998</v>
      </c>
      <c r="BV12" s="368">
        <v>3.0009472760000002</v>
      </c>
    </row>
    <row r="13" spans="1:74" ht="11.15" customHeight="1" x14ac:dyDescent="0.2">
      <c r="AY13" s="152"/>
      <c r="AZ13" s="152"/>
      <c r="BA13" s="152"/>
      <c r="BD13" s="445"/>
      <c r="BE13" s="445"/>
      <c r="BF13" s="445"/>
      <c r="BJ13" s="152"/>
    </row>
    <row r="14" spans="1:74" ht="11.15" customHeight="1" x14ac:dyDescent="0.25">
      <c r="A14" s="159" t="s">
        <v>596</v>
      </c>
      <c r="B14" s="169" t="s">
        <v>379</v>
      </c>
      <c r="C14" s="244">
        <v>14.107999469999999</v>
      </c>
      <c r="D14" s="244">
        <v>15.369646669</v>
      </c>
      <c r="E14" s="244">
        <v>15.04662781</v>
      </c>
      <c r="F14" s="244">
        <v>15.012902846999999</v>
      </c>
      <c r="G14" s="244">
        <v>14.851081262999999</v>
      </c>
      <c r="H14" s="244">
        <v>15.188214287999999</v>
      </c>
      <c r="I14" s="244">
        <v>15.604942943999999</v>
      </c>
      <c r="J14" s="244">
        <v>15.505654534</v>
      </c>
      <c r="K14" s="244">
        <v>15.268101089</v>
      </c>
      <c r="L14" s="244">
        <v>15.388989437999999</v>
      </c>
      <c r="M14" s="244">
        <v>14.959617749</v>
      </c>
      <c r="N14" s="244">
        <v>14.380315083999999</v>
      </c>
      <c r="O14" s="244">
        <v>14.726112575</v>
      </c>
      <c r="P14" s="244">
        <v>15.114330617</v>
      </c>
      <c r="Q14" s="244">
        <v>14.675813997000001</v>
      </c>
      <c r="R14" s="244">
        <v>15.268117022</v>
      </c>
      <c r="S14" s="244">
        <v>14.776117454</v>
      </c>
      <c r="T14" s="244">
        <v>15.018859973</v>
      </c>
      <c r="U14" s="244">
        <v>15.780994210999999</v>
      </c>
      <c r="V14" s="244">
        <v>15.372818183</v>
      </c>
      <c r="W14" s="244">
        <v>15.394705406</v>
      </c>
      <c r="X14" s="244">
        <v>15.386203886000001</v>
      </c>
      <c r="Y14" s="244">
        <v>14.840187883</v>
      </c>
      <c r="Z14" s="244">
        <v>14.512322086999999</v>
      </c>
      <c r="AA14" s="244">
        <v>14.05114889</v>
      </c>
      <c r="AB14" s="244">
        <v>14.608667787</v>
      </c>
      <c r="AC14" s="244">
        <v>13.431921553</v>
      </c>
      <c r="AD14" s="244">
        <v>11.054276601</v>
      </c>
      <c r="AE14" s="244">
        <v>11.413029852999999</v>
      </c>
      <c r="AF14" s="244">
        <v>12.720753345</v>
      </c>
      <c r="AG14" s="244">
        <v>13.705280233</v>
      </c>
      <c r="AH14" s="244">
        <v>13.157936239</v>
      </c>
      <c r="AI14" s="244">
        <v>13.913612877</v>
      </c>
      <c r="AJ14" s="244">
        <v>13.677948896</v>
      </c>
      <c r="AK14" s="244">
        <v>13.054812803000001</v>
      </c>
      <c r="AL14" s="244">
        <v>12.946442777</v>
      </c>
      <c r="AM14" s="244">
        <v>11.950602269000001</v>
      </c>
      <c r="AN14" s="244">
        <v>12.756800687</v>
      </c>
      <c r="AO14" s="244">
        <v>13.253365205</v>
      </c>
      <c r="AP14" s="244">
        <v>13.039109659999999</v>
      </c>
      <c r="AQ14" s="244">
        <v>12.902305597</v>
      </c>
      <c r="AR14" s="244">
        <v>14.15951671</v>
      </c>
      <c r="AS14" s="244">
        <v>14.466484705999999</v>
      </c>
      <c r="AT14" s="244">
        <v>14.357962338</v>
      </c>
      <c r="AU14" s="244">
        <v>14.898702270999999</v>
      </c>
      <c r="AV14" s="244">
        <v>14.878638789</v>
      </c>
      <c r="AW14" s="244">
        <v>14.566504183999999</v>
      </c>
      <c r="AX14" s="244">
        <v>14.424618246</v>
      </c>
      <c r="AY14" s="244">
        <v>13.744505574</v>
      </c>
      <c r="AZ14" s="244">
        <v>14.21387588</v>
      </c>
      <c r="BA14" s="244">
        <v>13.948895569999999</v>
      </c>
      <c r="BB14" s="368">
        <v>13.945938515</v>
      </c>
      <c r="BC14" s="368">
        <v>13.633907847</v>
      </c>
      <c r="BD14" s="368">
        <v>14.131310529</v>
      </c>
      <c r="BE14" s="368">
        <v>14.202701934</v>
      </c>
      <c r="BF14" s="368">
        <v>14.046928111</v>
      </c>
      <c r="BG14" s="368">
        <v>14.43011869</v>
      </c>
      <c r="BH14" s="368">
        <v>14.237752586999999</v>
      </c>
      <c r="BI14" s="368">
        <v>13.911261018999999</v>
      </c>
      <c r="BJ14" s="368">
        <v>13.686341396</v>
      </c>
      <c r="BK14" s="368">
        <v>13.702853148999999</v>
      </c>
      <c r="BL14" s="368">
        <v>14.190585357</v>
      </c>
      <c r="BM14" s="368">
        <v>13.913484078</v>
      </c>
      <c r="BN14" s="368">
        <v>13.982770489</v>
      </c>
      <c r="BO14" s="368">
        <v>13.687596009</v>
      </c>
      <c r="BP14" s="368">
        <v>14.215516573</v>
      </c>
      <c r="BQ14" s="368">
        <v>14.320693997999999</v>
      </c>
      <c r="BR14" s="368">
        <v>14.192802579</v>
      </c>
      <c r="BS14" s="368">
        <v>14.570346689999999</v>
      </c>
      <c r="BT14" s="368">
        <v>14.448038926000001</v>
      </c>
      <c r="BU14" s="368">
        <v>14.019334809</v>
      </c>
      <c r="BV14" s="368">
        <v>13.924717657</v>
      </c>
    </row>
    <row r="15" spans="1:74" ht="11.15" customHeight="1" x14ac:dyDescent="0.2">
      <c r="AY15" s="152"/>
      <c r="AZ15" s="152"/>
      <c r="BA15" s="152"/>
      <c r="BD15" s="445"/>
      <c r="BE15" s="445"/>
      <c r="BF15" s="445"/>
      <c r="BJ15" s="152"/>
    </row>
    <row r="16" spans="1:74" ht="11.15" customHeight="1" x14ac:dyDescent="0.25">
      <c r="A16" s="159" t="s">
        <v>597</v>
      </c>
      <c r="B16" s="169" t="s">
        <v>917</v>
      </c>
      <c r="C16" s="244">
        <v>4.3535071494000004</v>
      </c>
      <c r="D16" s="244">
        <v>4.5790283111000001</v>
      </c>
      <c r="E16" s="244">
        <v>4.4749265949000003</v>
      </c>
      <c r="F16" s="244">
        <v>4.4048061725999998</v>
      </c>
      <c r="G16" s="244">
        <v>4.5358103864999997</v>
      </c>
      <c r="H16" s="244">
        <v>4.7270117885999996</v>
      </c>
      <c r="I16" s="244">
        <v>4.7884905850999999</v>
      </c>
      <c r="J16" s="244">
        <v>4.9027316737</v>
      </c>
      <c r="K16" s="244">
        <v>4.8137947691000003</v>
      </c>
      <c r="L16" s="244">
        <v>4.6444464872999998</v>
      </c>
      <c r="M16" s="244">
        <v>4.7086539064000004</v>
      </c>
      <c r="N16" s="244">
        <v>4.7513663665000001</v>
      </c>
      <c r="O16" s="244">
        <v>4.5786484302000003</v>
      </c>
      <c r="P16" s="244">
        <v>4.8195788091000002</v>
      </c>
      <c r="Q16" s="244">
        <v>4.7083709349999996</v>
      </c>
      <c r="R16" s="244">
        <v>4.6331211392</v>
      </c>
      <c r="S16" s="244">
        <v>4.7730783834999997</v>
      </c>
      <c r="T16" s="244">
        <v>4.9773403930000004</v>
      </c>
      <c r="U16" s="244">
        <v>5.0428944439999999</v>
      </c>
      <c r="V16" s="244">
        <v>5.1649399380999998</v>
      </c>
      <c r="W16" s="244">
        <v>5.0699349216999998</v>
      </c>
      <c r="X16" s="244">
        <v>4.8887872842000002</v>
      </c>
      <c r="Y16" s="244">
        <v>4.9573845537999999</v>
      </c>
      <c r="Z16" s="244">
        <v>5.0030319758999999</v>
      </c>
      <c r="AA16" s="244">
        <v>4.2212710838999996</v>
      </c>
      <c r="AB16" s="244">
        <v>4.4621690240999996</v>
      </c>
      <c r="AC16" s="244">
        <v>4.3546813627000001</v>
      </c>
      <c r="AD16" s="244">
        <v>4.3396585741999996</v>
      </c>
      <c r="AE16" s="244">
        <v>4.4663721010000001</v>
      </c>
      <c r="AF16" s="244">
        <v>4.6678928549999998</v>
      </c>
      <c r="AG16" s="244">
        <v>4.7401196615999996</v>
      </c>
      <c r="AH16" s="244">
        <v>4.8568882784999996</v>
      </c>
      <c r="AI16" s="244">
        <v>4.7772006002999996</v>
      </c>
      <c r="AJ16" s="244">
        <v>4.6792010597000004</v>
      </c>
      <c r="AK16" s="244">
        <v>4.7257513544999998</v>
      </c>
      <c r="AL16" s="244">
        <v>4.7268680239999998</v>
      </c>
      <c r="AM16" s="244">
        <v>4.5568664500000002</v>
      </c>
      <c r="AN16" s="244">
        <v>4.7794314819999997</v>
      </c>
      <c r="AO16" s="244">
        <v>4.6530357359999996</v>
      </c>
      <c r="AP16" s="244">
        <v>4.5784749749999998</v>
      </c>
      <c r="AQ16" s="244">
        <v>4.7131484329999997</v>
      </c>
      <c r="AR16" s="244">
        <v>4.9125855539999996</v>
      </c>
      <c r="AS16" s="244">
        <v>5.0561691189999998</v>
      </c>
      <c r="AT16" s="244">
        <v>5.1508788680000004</v>
      </c>
      <c r="AU16" s="244">
        <v>5.0690156909999997</v>
      </c>
      <c r="AV16" s="244">
        <v>4.8989627330000003</v>
      </c>
      <c r="AW16" s="244">
        <v>4.901628563</v>
      </c>
      <c r="AX16" s="244">
        <v>5.040671025</v>
      </c>
      <c r="AY16" s="244">
        <v>4.4577097170000002</v>
      </c>
      <c r="AZ16" s="244">
        <v>4.6641745019999998</v>
      </c>
      <c r="BA16" s="244">
        <v>4.2967212110000004</v>
      </c>
      <c r="BB16" s="368">
        <v>4.197440662</v>
      </c>
      <c r="BC16" s="368">
        <v>4.302637549</v>
      </c>
      <c r="BD16" s="368">
        <v>4.4805702419999998</v>
      </c>
      <c r="BE16" s="368">
        <v>4.6449282869999999</v>
      </c>
      <c r="BF16" s="368">
        <v>4.7423254840000002</v>
      </c>
      <c r="BG16" s="368">
        <v>4.6798017270000001</v>
      </c>
      <c r="BH16" s="368">
        <v>4.525607494</v>
      </c>
      <c r="BI16" s="368">
        <v>4.6472867610000002</v>
      </c>
      <c r="BJ16" s="368">
        <v>4.710489849</v>
      </c>
      <c r="BK16" s="368">
        <v>4.1968567569999999</v>
      </c>
      <c r="BL16" s="368">
        <v>4.4411997760000004</v>
      </c>
      <c r="BM16" s="368">
        <v>4.33334419</v>
      </c>
      <c r="BN16" s="368">
        <v>4.3178354199999998</v>
      </c>
      <c r="BO16" s="368">
        <v>4.4470939969999996</v>
      </c>
      <c r="BP16" s="368">
        <v>4.6518094290000001</v>
      </c>
      <c r="BQ16" s="368">
        <v>4.7256558320000002</v>
      </c>
      <c r="BR16" s="368">
        <v>4.8448107939999998</v>
      </c>
      <c r="BS16" s="368">
        <v>4.7650404159999997</v>
      </c>
      <c r="BT16" s="368">
        <v>4.6654215949999998</v>
      </c>
      <c r="BU16" s="368">
        <v>4.714000092</v>
      </c>
      <c r="BV16" s="368">
        <v>4.7170983059999996</v>
      </c>
    </row>
    <row r="17" spans="1:74" ht="11.15" customHeight="1" x14ac:dyDescent="0.25">
      <c r="A17" s="159" t="s">
        <v>598</v>
      </c>
      <c r="B17" s="170" t="s">
        <v>366</v>
      </c>
      <c r="C17" s="244">
        <v>3.1841774075</v>
      </c>
      <c r="D17" s="244">
        <v>3.4096756801999999</v>
      </c>
      <c r="E17" s="244">
        <v>3.3052615511000001</v>
      </c>
      <c r="F17" s="244">
        <v>3.2280954009</v>
      </c>
      <c r="G17" s="244">
        <v>3.3590712025</v>
      </c>
      <c r="H17" s="244">
        <v>3.5501692596000001</v>
      </c>
      <c r="I17" s="244">
        <v>3.6095477924999999</v>
      </c>
      <c r="J17" s="244">
        <v>3.7236330773000001</v>
      </c>
      <c r="K17" s="244">
        <v>3.6345297423999998</v>
      </c>
      <c r="L17" s="244">
        <v>3.4576770586999999</v>
      </c>
      <c r="M17" s="244">
        <v>3.521793212</v>
      </c>
      <c r="N17" s="244">
        <v>3.5646667010000002</v>
      </c>
      <c r="O17" s="244">
        <v>3.4014925370000002</v>
      </c>
      <c r="P17" s="244">
        <v>3.6424025257000001</v>
      </c>
      <c r="Q17" s="244">
        <v>3.5308750874000001</v>
      </c>
      <c r="R17" s="244">
        <v>3.4484561325</v>
      </c>
      <c r="S17" s="244">
        <v>3.5883903752999999</v>
      </c>
      <c r="T17" s="244">
        <v>3.7925519068</v>
      </c>
      <c r="U17" s="244">
        <v>3.8560007321000001</v>
      </c>
      <c r="V17" s="244">
        <v>3.9778915927999998</v>
      </c>
      <c r="W17" s="244">
        <v>3.8827210183999998</v>
      </c>
      <c r="X17" s="244">
        <v>3.6938100268</v>
      </c>
      <c r="Y17" s="244">
        <v>3.7623204109000001</v>
      </c>
      <c r="Z17" s="244">
        <v>3.8081378817</v>
      </c>
      <c r="AA17" s="244">
        <v>3.1041883999</v>
      </c>
      <c r="AB17" s="244">
        <v>3.3240418860999998</v>
      </c>
      <c r="AC17" s="244">
        <v>3.2222623947</v>
      </c>
      <c r="AD17" s="244">
        <v>3.1470471882000002</v>
      </c>
      <c r="AE17" s="244">
        <v>3.2747506149999999</v>
      </c>
      <c r="AF17" s="244">
        <v>3.4610676069999999</v>
      </c>
      <c r="AG17" s="244">
        <v>3.5189707495999998</v>
      </c>
      <c r="AH17" s="244">
        <v>3.6302078584999999</v>
      </c>
      <c r="AI17" s="244">
        <v>3.5433555753000001</v>
      </c>
      <c r="AJ17" s="244">
        <v>3.3709561646999999</v>
      </c>
      <c r="AK17" s="244">
        <v>3.4334784654999999</v>
      </c>
      <c r="AL17" s="244">
        <v>3.4752913049999998</v>
      </c>
      <c r="AM17" s="244">
        <v>3.3063813209999999</v>
      </c>
      <c r="AN17" s="244">
        <v>3.5423082780000001</v>
      </c>
      <c r="AO17" s="244">
        <v>3.4360317669999998</v>
      </c>
      <c r="AP17" s="244">
        <v>3.3609475689999999</v>
      </c>
      <c r="AQ17" s="244">
        <v>3.507938019</v>
      </c>
      <c r="AR17" s="244">
        <v>3.712770554</v>
      </c>
      <c r="AS17" s="244">
        <v>3.767969619</v>
      </c>
      <c r="AT17" s="244">
        <v>3.8888594240000001</v>
      </c>
      <c r="AU17" s="244">
        <v>3.7932108859999998</v>
      </c>
      <c r="AV17" s="244">
        <v>3.6171309580000002</v>
      </c>
      <c r="AW17" s="244">
        <v>3.6206355870000002</v>
      </c>
      <c r="AX17" s="244">
        <v>3.7507222420000002</v>
      </c>
      <c r="AY17" s="244">
        <v>3.2109796770000001</v>
      </c>
      <c r="AZ17" s="244">
        <v>3.4346598720000001</v>
      </c>
      <c r="BA17" s="244">
        <v>3.1262619090000001</v>
      </c>
      <c r="BB17" s="368">
        <v>3.0317128530000002</v>
      </c>
      <c r="BC17" s="368">
        <v>3.1464253680000001</v>
      </c>
      <c r="BD17" s="368">
        <v>3.3293767079999999</v>
      </c>
      <c r="BE17" s="368">
        <v>3.3985363890000002</v>
      </c>
      <c r="BF17" s="368">
        <v>3.5139375660000001</v>
      </c>
      <c r="BG17" s="368">
        <v>3.4364752360000002</v>
      </c>
      <c r="BH17" s="368">
        <v>3.27436726</v>
      </c>
      <c r="BI17" s="368">
        <v>3.3909730499999999</v>
      </c>
      <c r="BJ17" s="368">
        <v>3.4425543580000002</v>
      </c>
      <c r="BK17" s="368">
        <v>3.0273054039999998</v>
      </c>
      <c r="BL17" s="368">
        <v>3.2509874129999998</v>
      </c>
      <c r="BM17" s="368">
        <v>3.1489948700000001</v>
      </c>
      <c r="BN17" s="368">
        <v>3.0739002950000001</v>
      </c>
      <c r="BO17" s="368">
        <v>3.2042740109999999</v>
      </c>
      <c r="BP17" s="368">
        <v>3.3939976860000001</v>
      </c>
      <c r="BQ17" s="368">
        <v>3.453693828</v>
      </c>
      <c r="BR17" s="368">
        <v>3.5673939890000002</v>
      </c>
      <c r="BS17" s="368">
        <v>3.4805155659999998</v>
      </c>
      <c r="BT17" s="368">
        <v>3.3070149710000001</v>
      </c>
      <c r="BU17" s="368">
        <v>3.371387876</v>
      </c>
      <c r="BV17" s="368">
        <v>3.4147909840000001</v>
      </c>
    </row>
    <row r="18" spans="1:74" ht="11.15" customHeight="1" x14ac:dyDescent="0.2">
      <c r="AY18" s="152"/>
      <c r="AZ18" s="152"/>
      <c r="BA18" s="152"/>
      <c r="BD18" s="445"/>
      <c r="BE18" s="445"/>
      <c r="BF18" s="445"/>
      <c r="BJ18" s="152"/>
    </row>
    <row r="19" spans="1:74" ht="11.15" customHeight="1" x14ac:dyDescent="0.25">
      <c r="A19" s="159" t="s">
        <v>599</v>
      </c>
      <c r="B19" s="169" t="s">
        <v>380</v>
      </c>
      <c r="C19" s="244">
        <v>8.6281048604000006</v>
      </c>
      <c r="D19" s="244">
        <v>8.5761274551</v>
      </c>
      <c r="E19" s="244">
        <v>8.5865928653000001</v>
      </c>
      <c r="F19" s="244">
        <v>8.6832411878000002</v>
      </c>
      <c r="G19" s="244">
        <v>9.2730522602000001</v>
      </c>
      <c r="H19" s="244">
        <v>9.6703635926999993</v>
      </c>
      <c r="I19" s="244">
        <v>9.5990144042000001</v>
      </c>
      <c r="J19" s="244">
        <v>9.6584446034999996</v>
      </c>
      <c r="K19" s="244">
        <v>9.4139936285000001</v>
      </c>
      <c r="L19" s="244">
        <v>9.2591541985999992</v>
      </c>
      <c r="M19" s="244">
        <v>8.8527923437999991</v>
      </c>
      <c r="N19" s="244">
        <v>8.8170096878000006</v>
      </c>
      <c r="O19" s="244">
        <v>8.5056037623999998</v>
      </c>
      <c r="P19" s="244">
        <v>8.4571168220999997</v>
      </c>
      <c r="Q19" s="244">
        <v>8.4675309306000006</v>
      </c>
      <c r="R19" s="244">
        <v>8.5658084672000001</v>
      </c>
      <c r="S19" s="244">
        <v>9.1375705431000007</v>
      </c>
      <c r="T19" s="244">
        <v>9.5300554606999999</v>
      </c>
      <c r="U19" s="244">
        <v>9.4560822225999992</v>
      </c>
      <c r="V19" s="244">
        <v>9.5127964419000008</v>
      </c>
      <c r="W19" s="244">
        <v>9.3044394642999997</v>
      </c>
      <c r="X19" s="244">
        <v>9.1033080734999992</v>
      </c>
      <c r="Y19" s="244">
        <v>8.7061400306000003</v>
      </c>
      <c r="Z19" s="244">
        <v>8.6634597191000005</v>
      </c>
      <c r="AA19" s="244">
        <v>8.2406753394999992</v>
      </c>
      <c r="AB19" s="244">
        <v>8.2326914118999994</v>
      </c>
      <c r="AC19" s="244">
        <v>7.9011240773000004</v>
      </c>
      <c r="AD19" s="244">
        <v>7.4502045027000001</v>
      </c>
      <c r="AE19" s="244">
        <v>8.1797868204000004</v>
      </c>
      <c r="AF19" s="244">
        <v>8.7496966805999996</v>
      </c>
      <c r="AG19" s="244">
        <v>8.6796102225999991</v>
      </c>
      <c r="AH19" s="244">
        <v>8.7803366427</v>
      </c>
      <c r="AI19" s="244">
        <v>8.6285994943999995</v>
      </c>
      <c r="AJ19" s="244">
        <v>8.3273149965000002</v>
      </c>
      <c r="AK19" s="244">
        <v>8.3149296201999991</v>
      </c>
      <c r="AL19" s="244">
        <v>8.4713966869000004</v>
      </c>
      <c r="AM19" s="244">
        <v>8.2134331202999995</v>
      </c>
      <c r="AN19" s="244">
        <v>8.0860027162999994</v>
      </c>
      <c r="AO19" s="244">
        <v>7.9323697568</v>
      </c>
      <c r="AP19" s="244">
        <v>7.9949275093000001</v>
      </c>
      <c r="AQ19" s="244">
        <v>8.4791655427000006</v>
      </c>
      <c r="AR19" s="244">
        <v>9.0148282623</v>
      </c>
      <c r="AS19" s="244">
        <v>9.0297338341</v>
      </c>
      <c r="AT19" s="244">
        <v>9.0768529916999992</v>
      </c>
      <c r="AU19" s="244">
        <v>8.9839766067000006</v>
      </c>
      <c r="AV19" s="244">
        <v>8.780299608</v>
      </c>
      <c r="AW19" s="244">
        <v>8.7044051116999999</v>
      </c>
      <c r="AX19" s="244">
        <v>8.8349382940000005</v>
      </c>
      <c r="AY19" s="244">
        <v>8.9527842060000005</v>
      </c>
      <c r="AZ19" s="244">
        <v>8.7825305450000002</v>
      </c>
      <c r="BA19" s="244">
        <v>8.4830488220000007</v>
      </c>
      <c r="BB19" s="368">
        <v>8.3654736510000003</v>
      </c>
      <c r="BC19" s="368">
        <v>8.8542377709999993</v>
      </c>
      <c r="BD19" s="368">
        <v>9.2617520869999996</v>
      </c>
      <c r="BE19" s="368">
        <v>9.2947162720000005</v>
      </c>
      <c r="BF19" s="368">
        <v>9.3542203409999996</v>
      </c>
      <c r="BG19" s="368">
        <v>9.2354849049999999</v>
      </c>
      <c r="BH19" s="368">
        <v>8.9241658489999995</v>
      </c>
      <c r="BI19" s="368">
        <v>8.5211706849999995</v>
      </c>
      <c r="BJ19" s="368">
        <v>8.6723660010000003</v>
      </c>
      <c r="BK19" s="368">
        <v>9.2932655440000005</v>
      </c>
      <c r="BL19" s="368">
        <v>9.1527384339999998</v>
      </c>
      <c r="BM19" s="368">
        <v>8.700982196</v>
      </c>
      <c r="BN19" s="368">
        <v>8.5501862929999994</v>
      </c>
      <c r="BO19" s="368">
        <v>9.1061389560000006</v>
      </c>
      <c r="BP19" s="368">
        <v>9.6423099440000009</v>
      </c>
      <c r="BQ19" s="368">
        <v>9.6324506650000004</v>
      </c>
      <c r="BR19" s="368">
        <v>9.6990358180000005</v>
      </c>
      <c r="BS19" s="368">
        <v>9.4972688549999997</v>
      </c>
      <c r="BT19" s="368">
        <v>9.094962014</v>
      </c>
      <c r="BU19" s="368">
        <v>8.8335388140000006</v>
      </c>
      <c r="BV19" s="368">
        <v>9.1221117090000003</v>
      </c>
    </row>
    <row r="20" spans="1:74" ht="11.15" customHeight="1" x14ac:dyDescent="0.2">
      <c r="AY20" s="152"/>
      <c r="AZ20" s="152"/>
      <c r="BA20" s="152"/>
      <c r="BD20" s="445"/>
      <c r="BE20" s="445"/>
      <c r="BF20" s="445"/>
      <c r="BJ20" s="152"/>
    </row>
    <row r="21" spans="1:74" ht="11.15" customHeight="1" x14ac:dyDescent="0.25">
      <c r="A21" s="159" t="s">
        <v>600</v>
      </c>
      <c r="B21" s="169" t="s">
        <v>381</v>
      </c>
      <c r="C21" s="244">
        <v>35.202336782000003</v>
      </c>
      <c r="D21" s="244">
        <v>35.866824657999999</v>
      </c>
      <c r="E21" s="244">
        <v>35.514741225999998</v>
      </c>
      <c r="F21" s="244">
        <v>35.191500179000002</v>
      </c>
      <c r="G21" s="244">
        <v>35.091181271000004</v>
      </c>
      <c r="H21" s="244">
        <v>34.466441345</v>
      </c>
      <c r="I21" s="244">
        <v>34.537531305000002</v>
      </c>
      <c r="J21" s="244">
        <v>34.115410738999998</v>
      </c>
      <c r="K21" s="244">
        <v>34.598479275000003</v>
      </c>
      <c r="L21" s="244">
        <v>34.073070446999999</v>
      </c>
      <c r="M21" s="244">
        <v>35.395987439000002</v>
      </c>
      <c r="N21" s="244">
        <v>36.402652132</v>
      </c>
      <c r="O21" s="244">
        <v>35.607822534</v>
      </c>
      <c r="P21" s="244">
        <v>35.962787726000002</v>
      </c>
      <c r="Q21" s="244">
        <v>35.696865289999998</v>
      </c>
      <c r="R21" s="244">
        <v>35.658766802999999</v>
      </c>
      <c r="S21" s="244">
        <v>35.303034349000001</v>
      </c>
      <c r="T21" s="244">
        <v>34.800995483999998</v>
      </c>
      <c r="U21" s="244">
        <v>35.053865913999999</v>
      </c>
      <c r="V21" s="244">
        <v>34.674166374000002</v>
      </c>
      <c r="W21" s="244">
        <v>34.884086859</v>
      </c>
      <c r="X21" s="244">
        <v>34.375450567000001</v>
      </c>
      <c r="Y21" s="244">
        <v>36.117128555999997</v>
      </c>
      <c r="Z21" s="244">
        <v>37.048691462999997</v>
      </c>
      <c r="AA21" s="244">
        <v>35.170090960000003</v>
      </c>
      <c r="AB21" s="244">
        <v>35.897952044999997</v>
      </c>
      <c r="AC21" s="244">
        <v>34.005003633999998</v>
      </c>
      <c r="AD21" s="244">
        <v>31.658378707000001</v>
      </c>
      <c r="AE21" s="244">
        <v>32.88585175</v>
      </c>
      <c r="AF21" s="244">
        <v>33.303470185000002</v>
      </c>
      <c r="AG21" s="244">
        <v>33.101939086000002</v>
      </c>
      <c r="AH21" s="244">
        <v>32.390898356000001</v>
      </c>
      <c r="AI21" s="244">
        <v>33.706381292000003</v>
      </c>
      <c r="AJ21" s="244">
        <v>33.371455163999997</v>
      </c>
      <c r="AK21" s="244">
        <v>35.380445100000003</v>
      </c>
      <c r="AL21" s="244">
        <v>35.93273318</v>
      </c>
      <c r="AM21" s="244">
        <v>35.661894830999998</v>
      </c>
      <c r="AN21" s="244">
        <v>36.845444759000003</v>
      </c>
      <c r="AO21" s="244">
        <v>36.370358101999997</v>
      </c>
      <c r="AP21" s="244">
        <v>36.004776245999999</v>
      </c>
      <c r="AQ21" s="244">
        <v>34.947581560000003</v>
      </c>
      <c r="AR21" s="244">
        <v>35.200171404000002</v>
      </c>
      <c r="AS21" s="244">
        <v>34.931478146000003</v>
      </c>
      <c r="AT21" s="244">
        <v>34.055774190999998</v>
      </c>
      <c r="AU21" s="244">
        <v>35.509962795</v>
      </c>
      <c r="AV21" s="244">
        <v>35.223274828999998</v>
      </c>
      <c r="AW21" s="244">
        <v>36.574453130000002</v>
      </c>
      <c r="AX21" s="244">
        <v>38.32183053</v>
      </c>
      <c r="AY21" s="244">
        <v>36.840034799999998</v>
      </c>
      <c r="AZ21" s="244">
        <v>37.73869088</v>
      </c>
      <c r="BA21" s="244">
        <v>36.727364715999997</v>
      </c>
      <c r="BB21" s="368">
        <v>36.758000484</v>
      </c>
      <c r="BC21" s="368">
        <v>36.793958115000002</v>
      </c>
      <c r="BD21" s="368">
        <v>36.497987897000002</v>
      </c>
      <c r="BE21" s="368">
        <v>36.216197209000001</v>
      </c>
      <c r="BF21" s="368">
        <v>35.816058712999997</v>
      </c>
      <c r="BG21" s="368">
        <v>36.586076204000001</v>
      </c>
      <c r="BH21" s="368">
        <v>35.989850230000002</v>
      </c>
      <c r="BI21" s="368">
        <v>37.621248803999997</v>
      </c>
      <c r="BJ21" s="368">
        <v>38.677576553999998</v>
      </c>
      <c r="BK21" s="368">
        <v>38.492802615999999</v>
      </c>
      <c r="BL21" s="368">
        <v>39.618973902999997</v>
      </c>
      <c r="BM21" s="368">
        <v>39.014906670999999</v>
      </c>
      <c r="BN21" s="368">
        <v>38.513510644</v>
      </c>
      <c r="BO21" s="368">
        <v>38.077275952000001</v>
      </c>
      <c r="BP21" s="368">
        <v>37.631601193999998</v>
      </c>
      <c r="BQ21" s="368">
        <v>37.055552095000003</v>
      </c>
      <c r="BR21" s="368">
        <v>36.479593891999997</v>
      </c>
      <c r="BS21" s="368">
        <v>37.146105415000001</v>
      </c>
      <c r="BT21" s="368">
        <v>36.201208381999997</v>
      </c>
      <c r="BU21" s="368">
        <v>37.760086461999997</v>
      </c>
      <c r="BV21" s="368">
        <v>38.713960710000002</v>
      </c>
    </row>
    <row r="22" spans="1:74" ht="11.15" customHeight="1" x14ac:dyDescent="0.25">
      <c r="A22" s="159" t="s">
        <v>285</v>
      </c>
      <c r="B22" s="170" t="s">
        <v>332</v>
      </c>
      <c r="C22" s="244">
        <v>13.304669275</v>
      </c>
      <c r="D22" s="244">
        <v>13.709808061</v>
      </c>
      <c r="E22" s="244">
        <v>13.628812722999999</v>
      </c>
      <c r="F22" s="244">
        <v>13.914890753</v>
      </c>
      <c r="G22" s="244">
        <v>13.716845307</v>
      </c>
      <c r="H22" s="244">
        <v>13.564693568999999</v>
      </c>
      <c r="I22" s="244">
        <v>13.514036000999999</v>
      </c>
      <c r="J22" s="244">
        <v>13.102617687</v>
      </c>
      <c r="K22" s="244">
        <v>13.81715434</v>
      </c>
      <c r="L22" s="244">
        <v>13.011278959</v>
      </c>
      <c r="M22" s="244">
        <v>13.831271048</v>
      </c>
      <c r="N22" s="244">
        <v>14.221636654999999</v>
      </c>
      <c r="O22" s="244">
        <v>13.704991006</v>
      </c>
      <c r="P22" s="244">
        <v>14.120673123</v>
      </c>
      <c r="Q22" s="244">
        <v>14.035805472</v>
      </c>
      <c r="R22" s="244">
        <v>14.328593092</v>
      </c>
      <c r="S22" s="244">
        <v>14.122900502</v>
      </c>
      <c r="T22" s="244">
        <v>13.964273497000001</v>
      </c>
      <c r="U22" s="244">
        <v>13.909941541</v>
      </c>
      <c r="V22" s="244">
        <v>13.484106424</v>
      </c>
      <c r="W22" s="244">
        <v>14.217042127999999</v>
      </c>
      <c r="X22" s="244">
        <v>13.384847556</v>
      </c>
      <c r="Y22" s="244">
        <v>14.225982901</v>
      </c>
      <c r="Z22" s="244">
        <v>14.6247317</v>
      </c>
      <c r="AA22" s="244">
        <v>14.123592500000001</v>
      </c>
      <c r="AB22" s="244">
        <v>14.54933686</v>
      </c>
      <c r="AC22" s="244">
        <v>14.4599881</v>
      </c>
      <c r="AD22" s="244">
        <v>14.76031465</v>
      </c>
      <c r="AE22" s="244">
        <v>14.547680250000001</v>
      </c>
      <c r="AF22" s="244">
        <v>14.384131979999999</v>
      </c>
      <c r="AG22" s="244">
        <v>14.32863038</v>
      </c>
      <c r="AH22" s="244">
        <v>13.89098559</v>
      </c>
      <c r="AI22" s="244">
        <v>14.647758319999999</v>
      </c>
      <c r="AJ22" s="244">
        <v>13.792656689999999</v>
      </c>
      <c r="AK22" s="244">
        <v>14.66209574</v>
      </c>
      <c r="AL22" s="244">
        <v>15.076364180000001</v>
      </c>
      <c r="AM22" s="244">
        <v>15.008369460000001</v>
      </c>
      <c r="AN22" s="244">
        <v>15.45765213</v>
      </c>
      <c r="AO22" s="244">
        <v>15.366317840000001</v>
      </c>
      <c r="AP22" s="244">
        <v>15.682498710000001</v>
      </c>
      <c r="AQ22" s="244">
        <v>15.460296960000001</v>
      </c>
      <c r="AR22" s="244">
        <v>15.288697470000001</v>
      </c>
      <c r="AS22" s="244">
        <v>15.079133000000001</v>
      </c>
      <c r="AT22" s="244">
        <v>14.542068710000001</v>
      </c>
      <c r="AU22" s="244">
        <v>15.35926591</v>
      </c>
      <c r="AV22" s="244">
        <v>14.54076871</v>
      </c>
      <c r="AW22" s="244">
        <v>15.43034581</v>
      </c>
      <c r="AX22" s="244">
        <v>16.021974950000001</v>
      </c>
      <c r="AY22" s="244">
        <v>15.43805323</v>
      </c>
      <c r="AZ22" s="244">
        <v>15.631146790000001</v>
      </c>
      <c r="BA22" s="244">
        <v>15.171433820000001</v>
      </c>
      <c r="BB22" s="368">
        <v>15.75675466</v>
      </c>
      <c r="BC22" s="368">
        <v>15.80920493</v>
      </c>
      <c r="BD22" s="368">
        <v>15.650369189999999</v>
      </c>
      <c r="BE22" s="368">
        <v>15.59369824</v>
      </c>
      <c r="BF22" s="368">
        <v>15.13314787</v>
      </c>
      <c r="BG22" s="368">
        <v>15.99518941</v>
      </c>
      <c r="BH22" s="368">
        <v>15.07293035</v>
      </c>
      <c r="BI22" s="368">
        <v>16.054917270000001</v>
      </c>
      <c r="BJ22" s="368">
        <v>16.531452259999998</v>
      </c>
      <c r="BK22" s="368">
        <v>16.410099809999998</v>
      </c>
      <c r="BL22" s="368">
        <v>16.778698949999999</v>
      </c>
      <c r="BM22" s="368">
        <v>16.573398260000001</v>
      </c>
      <c r="BN22" s="368">
        <v>16.80109406</v>
      </c>
      <c r="BO22" s="368">
        <v>16.457262839999999</v>
      </c>
      <c r="BP22" s="368">
        <v>16.16739415</v>
      </c>
      <c r="BQ22" s="368">
        <v>15.9971038</v>
      </c>
      <c r="BR22" s="368">
        <v>15.400870579999999</v>
      </c>
      <c r="BS22" s="368">
        <v>16.133213349999998</v>
      </c>
      <c r="BT22" s="368">
        <v>15.071073139999999</v>
      </c>
      <c r="BU22" s="368">
        <v>15.92747103</v>
      </c>
      <c r="BV22" s="368">
        <v>16.276655479999999</v>
      </c>
    </row>
    <row r="23" spans="1:74" ht="11.15" customHeight="1" x14ac:dyDescent="0.25">
      <c r="A23" s="159" t="s">
        <v>280</v>
      </c>
      <c r="B23" s="170" t="s">
        <v>601</v>
      </c>
      <c r="C23" s="244">
        <v>4.3147419354999998</v>
      </c>
      <c r="D23" s="244">
        <v>4.6193928571000002</v>
      </c>
      <c r="E23" s="244">
        <v>4.0893548387000003</v>
      </c>
      <c r="F23" s="244">
        <v>3.6787666667000001</v>
      </c>
      <c r="G23" s="244">
        <v>3.5092580645</v>
      </c>
      <c r="H23" s="244">
        <v>3.3130999999999999</v>
      </c>
      <c r="I23" s="244">
        <v>3.5772580645000001</v>
      </c>
      <c r="J23" s="244">
        <v>3.6720322580999998</v>
      </c>
      <c r="K23" s="244">
        <v>3.5715333333000001</v>
      </c>
      <c r="L23" s="244">
        <v>3.6959677419000001</v>
      </c>
      <c r="M23" s="244">
        <v>3.9367000000000001</v>
      </c>
      <c r="N23" s="244">
        <v>4.2710322581</v>
      </c>
      <c r="O23" s="244">
        <v>4.1328064515999996</v>
      </c>
      <c r="P23" s="244">
        <v>4.3856428570999997</v>
      </c>
      <c r="Q23" s="244">
        <v>3.8961935483999999</v>
      </c>
      <c r="R23" s="244">
        <v>3.6628333333</v>
      </c>
      <c r="S23" s="244">
        <v>3.3946774193999998</v>
      </c>
      <c r="T23" s="244">
        <v>3.3889666667</v>
      </c>
      <c r="U23" s="244">
        <v>3.4789677419</v>
      </c>
      <c r="V23" s="244">
        <v>3.5126451613</v>
      </c>
      <c r="W23" s="244">
        <v>3.5642333332999998</v>
      </c>
      <c r="X23" s="244">
        <v>3.4368387096999999</v>
      </c>
      <c r="Y23" s="244">
        <v>3.8273999999999999</v>
      </c>
      <c r="Z23" s="244">
        <v>4.2364193547999998</v>
      </c>
      <c r="AA23" s="244">
        <v>3.7972903225999999</v>
      </c>
      <c r="AB23" s="244">
        <v>4.0369655171999996</v>
      </c>
      <c r="AC23" s="244">
        <v>3.5134516129</v>
      </c>
      <c r="AD23" s="244">
        <v>3.1180333333000001</v>
      </c>
      <c r="AE23" s="244">
        <v>2.7664516129000001</v>
      </c>
      <c r="AF23" s="244">
        <v>2.9001333332999999</v>
      </c>
      <c r="AG23" s="244">
        <v>3.0198387097000001</v>
      </c>
      <c r="AH23" s="244">
        <v>3.0756129032000001</v>
      </c>
      <c r="AI23" s="244">
        <v>3.0994000000000002</v>
      </c>
      <c r="AJ23" s="244">
        <v>3.1923870968000001</v>
      </c>
      <c r="AK23" s="244">
        <v>3.4763666667000002</v>
      </c>
      <c r="AL23" s="244">
        <v>3.9333225806000001</v>
      </c>
      <c r="AM23" s="244">
        <v>3.7788064515999999</v>
      </c>
      <c r="AN23" s="244">
        <v>3.8343928571000001</v>
      </c>
      <c r="AO23" s="244">
        <v>3.5816129031999999</v>
      </c>
      <c r="AP23" s="244">
        <v>3.2586333333000002</v>
      </c>
      <c r="AQ23" s="244">
        <v>2.9289354839000001</v>
      </c>
      <c r="AR23" s="244">
        <v>3.0648666667</v>
      </c>
      <c r="AS23" s="244">
        <v>3.1248387097000001</v>
      </c>
      <c r="AT23" s="244">
        <v>3.1122903225999998</v>
      </c>
      <c r="AU23" s="244">
        <v>3.3207333333000002</v>
      </c>
      <c r="AV23" s="244">
        <v>3.3458709676999998</v>
      </c>
      <c r="AW23" s="244">
        <v>3.5220666666999998</v>
      </c>
      <c r="AX23" s="244">
        <v>4.1324193547999997</v>
      </c>
      <c r="AY23" s="244">
        <v>3.8490047459999999</v>
      </c>
      <c r="AZ23" s="244">
        <v>4.0477226159999997</v>
      </c>
      <c r="BA23" s="244">
        <v>3.6535767840000002</v>
      </c>
      <c r="BB23" s="368">
        <v>3.2982900210000001</v>
      </c>
      <c r="BC23" s="368">
        <v>3.0456436079999998</v>
      </c>
      <c r="BD23" s="368">
        <v>3.0663758959999998</v>
      </c>
      <c r="BE23" s="368">
        <v>3.1639825469999998</v>
      </c>
      <c r="BF23" s="368">
        <v>3.2446799639999999</v>
      </c>
      <c r="BG23" s="368">
        <v>3.152756052</v>
      </c>
      <c r="BH23" s="368">
        <v>3.1879824700000001</v>
      </c>
      <c r="BI23" s="368">
        <v>3.4178023500000001</v>
      </c>
      <c r="BJ23" s="368">
        <v>3.9046424399999999</v>
      </c>
      <c r="BK23" s="368">
        <v>3.7310897120000002</v>
      </c>
      <c r="BL23" s="368">
        <v>3.9607207450000002</v>
      </c>
      <c r="BM23" s="368">
        <v>3.6518485379999999</v>
      </c>
      <c r="BN23" s="368">
        <v>3.312897762</v>
      </c>
      <c r="BO23" s="368">
        <v>3.0475748230000002</v>
      </c>
      <c r="BP23" s="368">
        <v>3.06626932</v>
      </c>
      <c r="BQ23" s="368">
        <v>3.1326014359999999</v>
      </c>
      <c r="BR23" s="368">
        <v>3.218995015</v>
      </c>
      <c r="BS23" s="368">
        <v>3.1338899929999999</v>
      </c>
      <c r="BT23" s="368">
        <v>3.1527941259999999</v>
      </c>
      <c r="BU23" s="368">
        <v>3.3758206120000001</v>
      </c>
      <c r="BV23" s="368">
        <v>3.835619211</v>
      </c>
    </row>
    <row r="24" spans="1:74" ht="11.15" customHeight="1" x14ac:dyDescent="0.25">
      <c r="A24" s="159" t="s">
        <v>602</v>
      </c>
      <c r="B24" s="170" t="s">
        <v>333</v>
      </c>
      <c r="C24" s="244">
        <v>4.6749830129000003</v>
      </c>
      <c r="D24" s="244">
        <v>4.5485707915000004</v>
      </c>
      <c r="E24" s="244">
        <v>5.0089035553999999</v>
      </c>
      <c r="F24" s="244">
        <v>4.7826346396000003</v>
      </c>
      <c r="G24" s="244">
        <v>5.0147277859999999</v>
      </c>
      <c r="H24" s="244">
        <v>4.7749219944999997</v>
      </c>
      <c r="I24" s="244">
        <v>4.6792045530999999</v>
      </c>
      <c r="J24" s="244">
        <v>4.575178137</v>
      </c>
      <c r="K24" s="244">
        <v>4.5029898024000001</v>
      </c>
      <c r="L24" s="244">
        <v>4.7758909778999996</v>
      </c>
      <c r="M24" s="244">
        <v>4.8152435259999997</v>
      </c>
      <c r="N24" s="244">
        <v>5.0322898154000004</v>
      </c>
      <c r="O24" s="244">
        <v>4.8844874107000003</v>
      </c>
      <c r="P24" s="244">
        <v>4.6242921737999998</v>
      </c>
      <c r="Q24" s="244">
        <v>5.1224878866000001</v>
      </c>
      <c r="R24" s="244">
        <v>4.9618800252000002</v>
      </c>
      <c r="S24" s="244">
        <v>5.1908159221999997</v>
      </c>
      <c r="T24" s="244">
        <v>4.8472405622999997</v>
      </c>
      <c r="U24" s="244">
        <v>4.9484695876</v>
      </c>
      <c r="V24" s="244">
        <v>4.8253587684000001</v>
      </c>
      <c r="W24" s="244">
        <v>4.5003654439999998</v>
      </c>
      <c r="X24" s="244">
        <v>4.8402535671000004</v>
      </c>
      <c r="Y24" s="244">
        <v>5.1132527171</v>
      </c>
      <c r="Z24" s="244">
        <v>5.1825605475999996</v>
      </c>
      <c r="AA24" s="244">
        <v>5.0227399999999998</v>
      </c>
      <c r="AB24" s="244">
        <v>5.1598139999999999</v>
      </c>
      <c r="AC24" s="244">
        <v>4.328106</v>
      </c>
      <c r="AD24" s="244">
        <v>2.766499</v>
      </c>
      <c r="AE24" s="244">
        <v>4.0712089999999996</v>
      </c>
      <c r="AF24" s="244">
        <v>4.4417429999999998</v>
      </c>
      <c r="AG24" s="244">
        <v>4.2130178589999998</v>
      </c>
      <c r="AH24" s="244">
        <v>3.9304807249999998</v>
      </c>
      <c r="AI24" s="244">
        <v>4.2783305399999998</v>
      </c>
      <c r="AJ24" s="244">
        <v>4.7839737529999997</v>
      </c>
      <c r="AK24" s="244">
        <v>5.3975161399999996</v>
      </c>
      <c r="AL24" s="244">
        <v>4.9675487470000004</v>
      </c>
      <c r="AM24" s="244">
        <v>4.8143563110000001</v>
      </c>
      <c r="AN24" s="244">
        <v>5.010537341</v>
      </c>
      <c r="AO24" s="244">
        <v>4.9946783080000001</v>
      </c>
      <c r="AP24" s="244">
        <v>4.633173695</v>
      </c>
      <c r="AQ24" s="244">
        <v>4.0288800650000001</v>
      </c>
      <c r="AR24" s="244">
        <v>4.4543230759999997</v>
      </c>
      <c r="AS24" s="244">
        <v>4.5236594129999999</v>
      </c>
      <c r="AT24" s="244">
        <v>4.214148496</v>
      </c>
      <c r="AU24" s="244">
        <v>4.5036885120000001</v>
      </c>
      <c r="AV24" s="244">
        <v>4.8221631739999999</v>
      </c>
      <c r="AW24" s="244">
        <v>4.8167187580000004</v>
      </c>
      <c r="AX24" s="244">
        <v>4.9734330660000001</v>
      </c>
      <c r="AY24" s="244">
        <v>4.7740836719999997</v>
      </c>
      <c r="AZ24" s="244">
        <v>5.1324188289999997</v>
      </c>
      <c r="BA24" s="244">
        <v>5.1262014239999996</v>
      </c>
      <c r="BB24" s="368">
        <v>5.0677413849999997</v>
      </c>
      <c r="BC24" s="368">
        <v>5.1498014520000002</v>
      </c>
      <c r="BD24" s="368">
        <v>5.0690951320000002</v>
      </c>
      <c r="BE24" s="368">
        <v>4.8081915159999999</v>
      </c>
      <c r="BF24" s="368">
        <v>4.6956032710000004</v>
      </c>
      <c r="BG24" s="368">
        <v>4.774550262</v>
      </c>
      <c r="BH24" s="368">
        <v>4.9055964330000004</v>
      </c>
      <c r="BI24" s="368">
        <v>5.1126969229999997</v>
      </c>
      <c r="BJ24" s="368">
        <v>5.1692029469999996</v>
      </c>
      <c r="BK24" s="368">
        <v>5.0192745439999999</v>
      </c>
      <c r="BL24" s="368">
        <v>5.3951835490000004</v>
      </c>
      <c r="BM24" s="368">
        <v>5.3904507639999997</v>
      </c>
      <c r="BN24" s="368">
        <v>5.3089206930000001</v>
      </c>
      <c r="BO24" s="368">
        <v>5.3898467270000001</v>
      </c>
      <c r="BP24" s="368">
        <v>5.3010625200000003</v>
      </c>
      <c r="BQ24" s="368">
        <v>5.0194429530000004</v>
      </c>
      <c r="BR24" s="368">
        <v>4.9047501479999998</v>
      </c>
      <c r="BS24" s="368">
        <v>4.9913961410000001</v>
      </c>
      <c r="BT24" s="368">
        <v>5.1278414620000001</v>
      </c>
      <c r="BU24" s="368">
        <v>5.3496130930000003</v>
      </c>
      <c r="BV24" s="368">
        <v>5.4127979860000002</v>
      </c>
    </row>
    <row r="25" spans="1:74" ht="11.15" customHeight="1" x14ac:dyDescent="0.2">
      <c r="AY25" s="152"/>
      <c r="AZ25" s="152"/>
      <c r="BA25" s="152"/>
      <c r="BD25" s="445"/>
      <c r="BE25" s="445"/>
      <c r="BF25" s="445"/>
      <c r="BJ25" s="152"/>
    </row>
    <row r="26" spans="1:74" ht="11.15" customHeight="1" x14ac:dyDescent="0.25">
      <c r="A26" s="159" t="s">
        <v>603</v>
      </c>
      <c r="B26" s="169" t="s">
        <v>382</v>
      </c>
      <c r="C26" s="244">
        <v>4.3242581242</v>
      </c>
      <c r="D26" s="244">
        <v>4.3204382093999998</v>
      </c>
      <c r="E26" s="244">
        <v>4.3215088518</v>
      </c>
      <c r="F26" s="244">
        <v>4.3199333925000003</v>
      </c>
      <c r="G26" s="244">
        <v>4.3266880921000004</v>
      </c>
      <c r="H26" s="244">
        <v>4.3362022998</v>
      </c>
      <c r="I26" s="244">
        <v>4.2717520567999996</v>
      </c>
      <c r="J26" s="244">
        <v>4.2864250179000001</v>
      </c>
      <c r="K26" s="244">
        <v>4.2786407254999999</v>
      </c>
      <c r="L26" s="244">
        <v>4.3216140005000003</v>
      </c>
      <c r="M26" s="244">
        <v>4.3433492379</v>
      </c>
      <c r="N26" s="244">
        <v>4.3588104860000003</v>
      </c>
      <c r="O26" s="244">
        <v>4.4292677060000001</v>
      </c>
      <c r="P26" s="244">
        <v>4.4248710151999999</v>
      </c>
      <c r="Q26" s="244">
        <v>4.4263299087999997</v>
      </c>
      <c r="R26" s="244">
        <v>4.4240862664999998</v>
      </c>
      <c r="S26" s="244">
        <v>4.4319401399</v>
      </c>
      <c r="T26" s="244">
        <v>4.4421666739000001</v>
      </c>
      <c r="U26" s="244">
        <v>4.3734945854999996</v>
      </c>
      <c r="V26" s="244">
        <v>4.3901878994999999</v>
      </c>
      <c r="W26" s="244">
        <v>4.3812143094999998</v>
      </c>
      <c r="X26" s="244">
        <v>4.4259894033</v>
      </c>
      <c r="Y26" s="244">
        <v>4.4500522940999998</v>
      </c>
      <c r="Z26" s="244">
        <v>4.4663148124000003</v>
      </c>
      <c r="AA26" s="244">
        <v>4.1380292878000002</v>
      </c>
      <c r="AB26" s="244">
        <v>4.1963744405999996</v>
      </c>
      <c r="AC26" s="244">
        <v>4.1820476865999998</v>
      </c>
      <c r="AD26" s="244">
        <v>4.0398484219000004</v>
      </c>
      <c r="AE26" s="244">
        <v>3.9994108455999999</v>
      </c>
      <c r="AF26" s="244">
        <v>4.1108214857999998</v>
      </c>
      <c r="AG26" s="244">
        <v>4.0900347515000002</v>
      </c>
      <c r="AH26" s="244">
        <v>4.1153251155000001</v>
      </c>
      <c r="AI26" s="244">
        <v>4.1687923947999996</v>
      </c>
      <c r="AJ26" s="244">
        <v>4.2220194510000004</v>
      </c>
      <c r="AK26" s="244">
        <v>4.2905700199999997</v>
      </c>
      <c r="AL26" s="244">
        <v>4.2960437223000003</v>
      </c>
      <c r="AM26" s="244">
        <v>4.3287129990000004</v>
      </c>
      <c r="AN26" s="244">
        <v>4.4002849910000004</v>
      </c>
      <c r="AO26" s="244">
        <v>4.3979028339999999</v>
      </c>
      <c r="AP26" s="244">
        <v>4.4022738060000002</v>
      </c>
      <c r="AQ26" s="244">
        <v>4.3669532909999997</v>
      </c>
      <c r="AR26" s="244">
        <v>4.4156941520000004</v>
      </c>
      <c r="AS26" s="244">
        <v>4.2284122919999998</v>
      </c>
      <c r="AT26" s="244">
        <v>4.2978115710000004</v>
      </c>
      <c r="AU26" s="244">
        <v>4.36759129</v>
      </c>
      <c r="AV26" s="244">
        <v>4.5187411050000001</v>
      </c>
      <c r="AW26" s="244">
        <v>4.5554295419999997</v>
      </c>
      <c r="AX26" s="244">
        <v>4.381039908</v>
      </c>
      <c r="AY26" s="244">
        <v>4.4100706299999999</v>
      </c>
      <c r="AZ26" s="244">
        <v>4.510536385</v>
      </c>
      <c r="BA26" s="244">
        <v>4.536727398</v>
      </c>
      <c r="BB26" s="368">
        <v>4.5343728739999998</v>
      </c>
      <c r="BC26" s="368">
        <v>4.5001813789999998</v>
      </c>
      <c r="BD26" s="368">
        <v>4.5815691850000002</v>
      </c>
      <c r="BE26" s="368">
        <v>4.4315614249999999</v>
      </c>
      <c r="BF26" s="368">
        <v>4.4404155059999999</v>
      </c>
      <c r="BG26" s="368">
        <v>4.5106247350000004</v>
      </c>
      <c r="BH26" s="368">
        <v>4.6508183729999999</v>
      </c>
      <c r="BI26" s="368">
        <v>4.6988818309999996</v>
      </c>
      <c r="BJ26" s="368">
        <v>4.6075838449999997</v>
      </c>
      <c r="BK26" s="368">
        <v>4.5620152389999999</v>
      </c>
      <c r="BL26" s="368">
        <v>4.6670722869999999</v>
      </c>
      <c r="BM26" s="368">
        <v>4.6441955080000001</v>
      </c>
      <c r="BN26" s="368">
        <v>4.6537112130000002</v>
      </c>
      <c r="BO26" s="368">
        <v>4.5960818320000003</v>
      </c>
      <c r="BP26" s="368">
        <v>4.6685769659999998</v>
      </c>
      <c r="BQ26" s="368">
        <v>4.5019891320000003</v>
      </c>
      <c r="BR26" s="368">
        <v>4.5428523920000003</v>
      </c>
      <c r="BS26" s="368">
        <v>4.6218768890000002</v>
      </c>
      <c r="BT26" s="368">
        <v>4.6470310709999998</v>
      </c>
      <c r="BU26" s="368">
        <v>4.7469184279999999</v>
      </c>
      <c r="BV26" s="368">
        <v>4.7623399400000004</v>
      </c>
    </row>
    <row r="27" spans="1:74" ht="11.15" customHeight="1" x14ac:dyDescent="0.2">
      <c r="AY27" s="152"/>
      <c r="AZ27" s="152"/>
      <c r="BA27" s="152"/>
      <c r="BD27" s="445"/>
      <c r="BE27" s="445"/>
      <c r="BF27" s="445"/>
      <c r="BJ27" s="152"/>
    </row>
    <row r="28" spans="1:74" ht="11.15" customHeight="1" x14ac:dyDescent="0.25">
      <c r="A28" s="159" t="s">
        <v>282</v>
      </c>
      <c r="B28" s="169" t="s">
        <v>530</v>
      </c>
      <c r="C28" s="244">
        <v>47.391382468000003</v>
      </c>
      <c r="D28" s="244">
        <v>48.234169217000002</v>
      </c>
      <c r="E28" s="244">
        <v>48.127320365000003</v>
      </c>
      <c r="F28" s="244">
        <v>46.972063839</v>
      </c>
      <c r="G28" s="244">
        <v>47.058419534999999</v>
      </c>
      <c r="H28" s="244">
        <v>47.681694110999999</v>
      </c>
      <c r="I28" s="244">
        <v>48.342946452</v>
      </c>
      <c r="J28" s="244">
        <v>48.993330864999997</v>
      </c>
      <c r="K28" s="244">
        <v>47.328573112999997</v>
      </c>
      <c r="L28" s="244">
        <v>48.145262387000002</v>
      </c>
      <c r="M28" s="244">
        <v>48.063748160000003</v>
      </c>
      <c r="N28" s="244">
        <v>47.105597606000003</v>
      </c>
      <c r="O28" s="244">
        <v>48.076149295</v>
      </c>
      <c r="P28" s="244">
        <v>48.443758942999999</v>
      </c>
      <c r="Q28" s="244">
        <v>46.938717068000003</v>
      </c>
      <c r="R28" s="244">
        <v>47.622604434000003</v>
      </c>
      <c r="S28" s="244">
        <v>46.798166858000002</v>
      </c>
      <c r="T28" s="244">
        <v>47.494658459999997</v>
      </c>
      <c r="U28" s="244">
        <v>48.645146773999997</v>
      </c>
      <c r="V28" s="244">
        <v>48.899873908000004</v>
      </c>
      <c r="W28" s="244">
        <v>47.523012545</v>
      </c>
      <c r="X28" s="244">
        <v>47.888533219000003</v>
      </c>
      <c r="Y28" s="244">
        <v>47.981585031999998</v>
      </c>
      <c r="Z28" s="244">
        <v>47.855862311999999</v>
      </c>
      <c r="AA28" s="244">
        <v>46.175941387999998</v>
      </c>
      <c r="AB28" s="244">
        <v>47.322351863999998</v>
      </c>
      <c r="AC28" s="244">
        <v>43.377466052999999</v>
      </c>
      <c r="AD28" s="244">
        <v>35.100028445</v>
      </c>
      <c r="AE28" s="244">
        <v>37.261769975</v>
      </c>
      <c r="AF28" s="244">
        <v>40.475585270000003</v>
      </c>
      <c r="AG28" s="244">
        <v>42.29342802</v>
      </c>
      <c r="AH28" s="244">
        <v>41.955251218999997</v>
      </c>
      <c r="AI28" s="244">
        <v>42.774586065999998</v>
      </c>
      <c r="AJ28" s="244">
        <v>42.881286789000001</v>
      </c>
      <c r="AK28" s="244">
        <v>42.905220917000001</v>
      </c>
      <c r="AL28" s="244">
        <v>43.217757077999998</v>
      </c>
      <c r="AM28" s="244">
        <v>41.641996046000003</v>
      </c>
      <c r="AN28" s="244">
        <v>41.754588228000003</v>
      </c>
      <c r="AO28" s="244">
        <v>43.890929364000002</v>
      </c>
      <c r="AP28" s="244">
        <v>43.113187424000003</v>
      </c>
      <c r="AQ28" s="244">
        <v>43.476686121999997</v>
      </c>
      <c r="AR28" s="244">
        <v>45.675081265000003</v>
      </c>
      <c r="AS28" s="244">
        <v>45.419174304999999</v>
      </c>
      <c r="AT28" s="244">
        <v>45.793140055000002</v>
      </c>
      <c r="AU28" s="244">
        <v>46.266817697999997</v>
      </c>
      <c r="AV28" s="244">
        <v>45.781024944000002</v>
      </c>
      <c r="AW28" s="244">
        <v>46.815584979999997</v>
      </c>
      <c r="AX28" s="244">
        <v>47.629373371</v>
      </c>
      <c r="AY28" s="244">
        <v>45.272523917000001</v>
      </c>
      <c r="AZ28" s="244">
        <v>46.676459633999997</v>
      </c>
      <c r="BA28" s="244">
        <v>45.608270933999997</v>
      </c>
      <c r="BB28" s="368">
        <v>45.246875752000001</v>
      </c>
      <c r="BC28" s="368">
        <v>45.199678337999998</v>
      </c>
      <c r="BD28" s="368">
        <v>46.033824471000003</v>
      </c>
      <c r="BE28" s="368">
        <v>46.222486314999998</v>
      </c>
      <c r="BF28" s="368">
        <v>46.457201728999998</v>
      </c>
      <c r="BG28" s="368">
        <v>46.021922945999997</v>
      </c>
      <c r="BH28" s="368">
        <v>46.207531766000002</v>
      </c>
      <c r="BI28" s="368">
        <v>46.500362822</v>
      </c>
      <c r="BJ28" s="368">
        <v>46.732887892000001</v>
      </c>
      <c r="BK28" s="368">
        <v>45.564417169000002</v>
      </c>
      <c r="BL28" s="368">
        <v>46.732246044</v>
      </c>
      <c r="BM28" s="368">
        <v>46.116655868000002</v>
      </c>
      <c r="BN28" s="368">
        <v>45.753393213999999</v>
      </c>
      <c r="BO28" s="368">
        <v>45.54847066</v>
      </c>
      <c r="BP28" s="368">
        <v>46.403134913999999</v>
      </c>
      <c r="BQ28" s="368">
        <v>46.530887798999998</v>
      </c>
      <c r="BR28" s="368">
        <v>46.817904255000002</v>
      </c>
      <c r="BS28" s="368">
        <v>46.468446704999998</v>
      </c>
      <c r="BT28" s="368">
        <v>46.657549267999997</v>
      </c>
      <c r="BU28" s="368">
        <v>46.728300144999999</v>
      </c>
      <c r="BV28" s="368">
        <v>47.174613041000001</v>
      </c>
    </row>
    <row r="29" spans="1:74" ht="11.15" customHeight="1" x14ac:dyDescent="0.25">
      <c r="A29" s="159" t="s">
        <v>288</v>
      </c>
      <c r="B29" s="169" t="s">
        <v>531</v>
      </c>
      <c r="C29" s="244">
        <v>50.814086727999999</v>
      </c>
      <c r="D29" s="244">
        <v>51.589303493999999</v>
      </c>
      <c r="E29" s="244">
        <v>51.885581801999997</v>
      </c>
      <c r="F29" s="244">
        <v>52.053352341</v>
      </c>
      <c r="G29" s="244">
        <v>52.679205240999998</v>
      </c>
      <c r="H29" s="244">
        <v>53.065205329000001</v>
      </c>
      <c r="I29" s="244">
        <v>52.820789228000002</v>
      </c>
      <c r="J29" s="244">
        <v>52.529928333000001</v>
      </c>
      <c r="K29" s="244">
        <v>52.907892799000003</v>
      </c>
      <c r="L29" s="244">
        <v>52.040809789000001</v>
      </c>
      <c r="M29" s="244">
        <v>52.481686187999998</v>
      </c>
      <c r="N29" s="244">
        <v>53.166855525999999</v>
      </c>
      <c r="O29" s="244">
        <v>51.491308412000002</v>
      </c>
      <c r="P29" s="244">
        <v>52.167686240999998</v>
      </c>
      <c r="Q29" s="244">
        <v>52.514260743999998</v>
      </c>
      <c r="R29" s="244">
        <v>52.753885128</v>
      </c>
      <c r="S29" s="244">
        <v>53.378880461999998</v>
      </c>
      <c r="T29" s="244">
        <v>53.664403530000001</v>
      </c>
      <c r="U29" s="244">
        <v>53.619336189000002</v>
      </c>
      <c r="V29" s="244">
        <v>53.308631728999998</v>
      </c>
      <c r="W29" s="244">
        <v>53.456441347000002</v>
      </c>
      <c r="X29" s="244">
        <v>52.626500317000001</v>
      </c>
      <c r="Y29" s="244">
        <v>53.329074626999997</v>
      </c>
      <c r="Z29" s="244">
        <v>53.871142524</v>
      </c>
      <c r="AA29" s="244">
        <v>49.359459827000002</v>
      </c>
      <c r="AB29" s="244">
        <v>50.415953430999998</v>
      </c>
      <c r="AC29" s="244">
        <v>48.908180326999997</v>
      </c>
      <c r="AD29" s="244">
        <v>46.862559112</v>
      </c>
      <c r="AE29" s="244">
        <v>48.722329416999997</v>
      </c>
      <c r="AF29" s="244">
        <v>50.176197932999997</v>
      </c>
      <c r="AG29" s="244">
        <v>49.907548806000001</v>
      </c>
      <c r="AH29" s="244">
        <v>49.424721288999997</v>
      </c>
      <c r="AI29" s="244">
        <v>50.476884781999999</v>
      </c>
      <c r="AJ29" s="244">
        <v>49.733679584999997</v>
      </c>
      <c r="AK29" s="244">
        <v>51.311641131999998</v>
      </c>
      <c r="AL29" s="244">
        <v>51.614187694000002</v>
      </c>
      <c r="AM29" s="244">
        <v>51.107017861000003</v>
      </c>
      <c r="AN29" s="244">
        <v>52.364451555999999</v>
      </c>
      <c r="AO29" s="244">
        <v>52.059102805000002</v>
      </c>
      <c r="AP29" s="244">
        <v>52.140983599999998</v>
      </c>
      <c r="AQ29" s="244">
        <v>51.854932235</v>
      </c>
      <c r="AR29" s="244">
        <v>52.776035254999996</v>
      </c>
      <c r="AS29" s="244">
        <v>52.573576002000003</v>
      </c>
      <c r="AT29" s="244">
        <v>52.052603052999999</v>
      </c>
      <c r="AU29" s="244">
        <v>53.132551958000001</v>
      </c>
      <c r="AV29" s="244">
        <v>52.752946672999997</v>
      </c>
      <c r="AW29" s="244">
        <v>53.633687053999999</v>
      </c>
      <c r="AX29" s="244">
        <v>54.673630252000002</v>
      </c>
      <c r="AY29" s="244">
        <v>52.889913014000001</v>
      </c>
      <c r="AZ29" s="244">
        <v>53.838633393999999</v>
      </c>
      <c r="BA29" s="244">
        <v>52.720667988000002</v>
      </c>
      <c r="BB29" s="368">
        <v>53.075092540999997</v>
      </c>
      <c r="BC29" s="368">
        <v>53.748394196</v>
      </c>
      <c r="BD29" s="368">
        <v>54.285663307</v>
      </c>
      <c r="BE29" s="368">
        <v>53.959563893999999</v>
      </c>
      <c r="BF29" s="368">
        <v>53.573258754999998</v>
      </c>
      <c r="BG29" s="368">
        <v>54.461114137999999</v>
      </c>
      <c r="BH29" s="368">
        <v>53.452691938999997</v>
      </c>
      <c r="BI29" s="368">
        <v>54.332667223999998</v>
      </c>
      <c r="BJ29" s="368">
        <v>55.119919009</v>
      </c>
      <c r="BK29" s="368">
        <v>54.876191087000002</v>
      </c>
      <c r="BL29" s="368">
        <v>56.124981587999997</v>
      </c>
      <c r="BM29" s="368">
        <v>55.401401503999999</v>
      </c>
      <c r="BN29" s="368">
        <v>55.320368326999997</v>
      </c>
      <c r="BO29" s="368">
        <v>55.622533851</v>
      </c>
      <c r="BP29" s="368">
        <v>56.149840482000002</v>
      </c>
      <c r="BQ29" s="368">
        <v>55.416145698000001</v>
      </c>
      <c r="BR29" s="368">
        <v>54.917462835999999</v>
      </c>
      <c r="BS29" s="368">
        <v>55.588374182000003</v>
      </c>
      <c r="BT29" s="368">
        <v>54.058402661000002</v>
      </c>
      <c r="BU29" s="368">
        <v>54.996597837000003</v>
      </c>
      <c r="BV29" s="368">
        <v>55.877073412000001</v>
      </c>
    </row>
    <row r="30" spans="1:74" ht="11.15" customHeight="1" x14ac:dyDescent="0.25">
      <c r="B30" s="169"/>
      <c r="AY30" s="152"/>
      <c r="AZ30" s="152"/>
      <c r="BA30" s="152"/>
      <c r="BD30" s="445"/>
      <c r="BE30" s="445"/>
      <c r="BF30" s="445"/>
      <c r="BJ30" s="152"/>
    </row>
    <row r="31" spans="1:74" ht="11.15" customHeight="1" x14ac:dyDescent="0.25">
      <c r="A31" s="159" t="s">
        <v>289</v>
      </c>
      <c r="B31" s="171" t="s">
        <v>532</v>
      </c>
      <c r="C31" s="245">
        <v>98.205469195999996</v>
      </c>
      <c r="D31" s="245">
        <v>99.823472710000004</v>
      </c>
      <c r="E31" s="245">
        <v>100.01290217</v>
      </c>
      <c r="F31" s="245">
        <v>99.025416180999997</v>
      </c>
      <c r="G31" s="245">
        <v>99.737624775</v>
      </c>
      <c r="H31" s="245">
        <v>100.74689944000001</v>
      </c>
      <c r="I31" s="245">
        <v>101.16373568</v>
      </c>
      <c r="J31" s="245">
        <v>101.5232592</v>
      </c>
      <c r="K31" s="245">
        <v>100.23646591000001</v>
      </c>
      <c r="L31" s="245">
        <v>100.18607218</v>
      </c>
      <c r="M31" s="245">
        <v>100.54543434999999</v>
      </c>
      <c r="N31" s="245">
        <v>100.27245313</v>
      </c>
      <c r="O31" s="245">
        <v>99.567457707000003</v>
      </c>
      <c r="P31" s="245">
        <v>100.61144518</v>
      </c>
      <c r="Q31" s="245">
        <v>99.452977812</v>
      </c>
      <c r="R31" s="245">
        <v>100.37648956</v>
      </c>
      <c r="S31" s="245">
        <v>100.17704732</v>
      </c>
      <c r="T31" s="245">
        <v>101.15906199</v>
      </c>
      <c r="U31" s="245">
        <v>102.26448296</v>
      </c>
      <c r="V31" s="245">
        <v>102.20850564</v>
      </c>
      <c r="W31" s="245">
        <v>100.97945389</v>
      </c>
      <c r="X31" s="245">
        <v>100.51503354</v>
      </c>
      <c r="Y31" s="245">
        <v>101.31065966</v>
      </c>
      <c r="Z31" s="245">
        <v>101.72700484000001</v>
      </c>
      <c r="AA31" s="245">
        <v>95.535401214999993</v>
      </c>
      <c r="AB31" s="245">
        <v>97.738305294</v>
      </c>
      <c r="AC31" s="245">
        <v>92.285646381000006</v>
      </c>
      <c r="AD31" s="245">
        <v>81.962587557000006</v>
      </c>
      <c r="AE31" s="245">
        <v>85.984099392000005</v>
      </c>
      <c r="AF31" s="245">
        <v>90.651783202999994</v>
      </c>
      <c r="AG31" s="245">
        <v>92.200976826000002</v>
      </c>
      <c r="AH31" s="245">
        <v>91.379972507999994</v>
      </c>
      <c r="AI31" s="245">
        <v>93.251470847999997</v>
      </c>
      <c r="AJ31" s="245">
        <v>92.614966374000005</v>
      </c>
      <c r="AK31" s="245">
        <v>94.216862047999996</v>
      </c>
      <c r="AL31" s="245">
        <v>94.831944772</v>
      </c>
      <c r="AM31" s="245">
        <v>92.749013907000005</v>
      </c>
      <c r="AN31" s="245">
        <v>94.119039783999995</v>
      </c>
      <c r="AO31" s="245">
        <v>95.950032168999996</v>
      </c>
      <c r="AP31" s="245">
        <v>95.254171024000001</v>
      </c>
      <c r="AQ31" s="245">
        <v>95.331618356999996</v>
      </c>
      <c r="AR31" s="245">
        <v>98.451116519999999</v>
      </c>
      <c r="AS31" s="245">
        <v>97.992750306999994</v>
      </c>
      <c r="AT31" s="245">
        <v>97.845743107999994</v>
      </c>
      <c r="AU31" s="245">
        <v>99.399369656000005</v>
      </c>
      <c r="AV31" s="245">
        <v>98.533971617000006</v>
      </c>
      <c r="AW31" s="245">
        <v>100.44927203</v>
      </c>
      <c r="AX31" s="245">
        <v>102.30300362</v>
      </c>
      <c r="AY31" s="245">
        <v>98.162436931000002</v>
      </c>
      <c r="AZ31" s="245">
        <v>100.51509303</v>
      </c>
      <c r="BA31" s="245">
        <v>98.328938922000006</v>
      </c>
      <c r="BB31" s="559">
        <v>98.321968292999998</v>
      </c>
      <c r="BC31" s="559">
        <v>98.948072534000005</v>
      </c>
      <c r="BD31" s="559">
        <v>100.31948778</v>
      </c>
      <c r="BE31" s="559">
        <v>100.18205021</v>
      </c>
      <c r="BF31" s="559">
        <v>100.03046048</v>
      </c>
      <c r="BG31" s="559">
        <v>100.48303708</v>
      </c>
      <c r="BH31" s="559">
        <v>99.660223705000007</v>
      </c>
      <c r="BI31" s="559">
        <v>100.83303005</v>
      </c>
      <c r="BJ31" s="559">
        <v>101.8528069</v>
      </c>
      <c r="BK31" s="559">
        <v>100.44060826</v>
      </c>
      <c r="BL31" s="559">
        <v>102.85722763</v>
      </c>
      <c r="BM31" s="559">
        <v>101.51805736999999</v>
      </c>
      <c r="BN31" s="559">
        <v>101.07376154000001</v>
      </c>
      <c r="BO31" s="559">
        <v>101.17100451</v>
      </c>
      <c r="BP31" s="559">
        <v>102.55297539999999</v>
      </c>
      <c r="BQ31" s="559">
        <v>101.9470335</v>
      </c>
      <c r="BR31" s="559">
        <v>101.73536709</v>
      </c>
      <c r="BS31" s="559">
        <v>102.05682089</v>
      </c>
      <c r="BT31" s="559">
        <v>100.71595193</v>
      </c>
      <c r="BU31" s="559">
        <v>101.72489797999999</v>
      </c>
      <c r="BV31" s="559">
        <v>103.05168645000001</v>
      </c>
    </row>
    <row r="32" spans="1:74" ht="12" customHeight="1" x14ac:dyDescent="0.25">
      <c r="B32" s="754" t="s">
        <v>808</v>
      </c>
      <c r="C32" s="755"/>
      <c r="D32" s="755"/>
      <c r="E32" s="755"/>
      <c r="F32" s="755"/>
      <c r="G32" s="755"/>
      <c r="H32" s="755"/>
      <c r="I32" s="755"/>
      <c r="J32" s="755"/>
      <c r="K32" s="755"/>
      <c r="L32" s="755"/>
      <c r="M32" s="755"/>
      <c r="N32" s="755"/>
      <c r="O32" s="755"/>
      <c r="P32" s="755"/>
      <c r="Q32" s="755"/>
      <c r="BD32" s="445"/>
      <c r="BE32" s="445"/>
      <c r="BF32" s="445"/>
    </row>
    <row r="33" spans="2:58" ht="12" customHeight="1" x14ac:dyDescent="0.2">
      <c r="B33" s="772" t="s">
        <v>645</v>
      </c>
      <c r="C33" s="740"/>
      <c r="D33" s="740"/>
      <c r="E33" s="740"/>
      <c r="F33" s="740"/>
      <c r="G33" s="740"/>
      <c r="H33" s="740"/>
      <c r="I33" s="740"/>
      <c r="J33" s="740"/>
      <c r="K33" s="740"/>
      <c r="L33" s="740"/>
      <c r="M33" s="740"/>
      <c r="N33" s="740"/>
      <c r="O33" s="740"/>
      <c r="P33" s="740"/>
      <c r="Q33" s="734"/>
      <c r="BD33" s="445"/>
      <c r="BE33" s="445"/>
      <c r="BF33" s="445"/>
    </row>
    <row r="34" spans="2:58" ht="12" customHeight="1" x14ac:dyDescent="0.2">
      <c r="B34" s="772" t="s">
        <v>1329</v>
      </c>
      <c r="C34" s="734"/>
      <c r="D34" s="734"/>
      <c r="E34" s="734"/>
      <c r="F34" s="734"/>
      <c r="G34" s="734"/>
      <c r="H34" s="734"/>
      <c r="I34" s="734"/>
      <c r="J34" s="734"/>
      <c r="K34" s="734"/>
      <c r="L34" s="734"/>
      <c r="M34" s="734"/>
      <c r="N34" s="734"/>
      <c r="O34" s="734"/>
      <c r="P34" s="734"/>
      <c r="Q34" s="734"/>
      <c r="BD34" s="445"/>
      <c r="BE34" s="445"/>
      <c r="BF34" s="445"/>
    </row>
    <row r="35" spans="2:58" ht="12" customHeight="1" x14ac:dyDescent="0.2">
      <c r="B35" s="772" t="s">
        <v>1328</v>
      </c>
      <c r="C35" s="734"/>
      <c r="D35" s="734"/>
      <c r="E35" s="734"/>
      <c r="F35" s="734"/>
      <c r="G35" s="734"/>
      <c r="H35" s="734"/>
      <c r="I35" s="734"/>
      <c r="J35" s="734"/>
      <c r="K35" s="734"/>
      <c r="L35" s="734"/>
      <c r="M35" s="734"/>
      <c r="N35" s="734"/>
      <c r="O35" s="734"/>
      <c r="P35" s="734"/>
      <c r="Q35" s="734"/>
      <c r="BD35" s="445"/>
      <c r="BE35" s="445"/>
      <c r="BF35" s="445"/>
    </row>
    <row r="36" spans="2:58" ht="12" customHeight="1" x14ac:dyDescent="0.25">
      <c r="B36" s="783" t="str">
        <f>"Notes: "&amp;"EIA completed modeling and analysis for this report on " &amp;Dates!D2&amp;"."</f>
        <v>Notes: EIA completed modeling and analysis for this report on Thursday April 7, 2022.</v>
      </c>
      <c r="C36" s="755"/>
      <c r="D36" s="755"/>
      <c r="E36" s="755"/>
      <c r="F36" s="755"/>
      <c r="G36" s="755"/>
      <c r="H36" s="755"/>
      <c r="I36" s="755"/>
      <c r="J36" s="755"/>
      <c r="K36" s="755"/>
      <c r="L36" s="755"/>
      <c r="M36" s="755"/>
      <c r="N36" s="755"/>
      <c r="O36" s="755"/>
      <c r="P36" s="755"/>
      <c r="Q36" s="755"/>
    </row>
    <row r="37" spans="2:58" ht="12" customHeight="1" x14ac:dyDescent="0.25">
      <c r="B37" s="748" t="s">
        <v>351</v>
      </c>
      <c r="C37" s="747"/>
      <c r="D37" s="747"/>
      <c r="E37" s="747"/>
      <c r="F37" s="747"/>
      <c r="G37" s="747"/>
      <c r="H37" s="747"/>
      <c r="I37" s="747"/>
      <c r="J37" s="747"/>
      <c r="K37" s="747"/>
      <c r="L37" s="747"/>
      <c r="M37" s="747"/>
      <c r="N37" s="747"/>
      <c r="O37" s="747"/>
      <c r="P37" s="747"/>
      <c r="Q37" s="747"/>
    </row>
    <row r="38" spans="2:58" ht="12" customHeight="1" x14ac:dyDescent="0.25">
      <c r="B38" s="774" t="s">
        <v>847</v>
      </c>
      <c r="C38" s="734"/>
      <c r="D38" s="734"/>
      <c r="E38" s="734"/>
      <c r="F38" s="734"/>
      <c r="G38" s="734"/>
      <c r="H38" s="734"/>
      <c r="I38" s="734"/>
      <c r="J38" s="734"/>
      <c r="K38" s="734"/>
      <c r="L38" s="734"/>
      <c r="M38" s="734"/>
      <c r="N38" s="734"/>
      <c r="O38" s="734"/>
      <c r="P38" s="734"/>
      <c r="Q38" s="734"/>
    </row>
    <row r="39" spans="2:58" ht="12" customHeight="1" x14ac:dyDescent="0.25">
      <c r="B39" s="743" t="s">
        <v>831</v>
      </c>
      <c r="C39" s="744"/>
      <c r="D39" s="744"/>
      <c r="E39" s="744"/>
      <c r="F39" s="744"/>
      <c r="G39" s="744"/>
      <c r="H39" s="744"/>
      <c r="I39" s="744"/>
      <c r="J39" s="744"/>
      <c r="K39" s="744"/>
      <c r="L39" s="744"/>
      <c r="M39" s="744"/>
      <c r="N39" s="744"/>
      <c r="O39" s="744"/>
      <c r="P39" s="744"/>
      <c r="Q39" s="734"/>
    </row>
    <row r="40" spans="2:58" ht="12" customHeight="1" x14ac:dyDescent="0.25">
      <c r="B40" s="763" t="s">
        <v>1362</v>
      </c>
      <c r="C40" s="734"/>
      <c r="D40" s="734"/>
      <c r="E40" s="734"/>
      <c r="F40" s="734"/>
      <c r="G40" s="734"/>
      <c r="H40" s="734"/>
      <c r="I40" s="734"/>
      <c r="J40" s="734"/>
      <c r="K40" s="734"/>
      <c r="L40" s="734"/>
      <c r="M40" s="734"/>
      <c r="N40" s="734"/>
      <c r="O40" s="734"/>
      <c r="P40" s="734"/>
      <c r="Q40" s="734"/>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1"/>
  <sheetViews>
    <sheetView showGridLines="0" zoomScaleNormal="100" workbookViewId="0">
      <pane xSplit="2" ySplit="4" topLeftCell="AU23" activePane="bottomRight" state="frozen"/>
      <selection activeCell="BF63" sqref="BF63"/>
      <selection pane="topRight" activeCell="BF63" sqref="BF63"/>
      <selection pane="bottomLeft" activeCell="BF63" sqref="BF63"/>
      <selection pane="bottomRight" activeCell="AX45" sqref="AX45"/>
    </sheetView>
  </sheetViews>
  <sheetFormatPr defaultColWidth="9.54296875" defaultRowHeight="10.5" x14ac:dyDescent="0.25"/>
  <cols>
    <col min="1" max="1" width="14.54296875" style="70" customWidth="1"/>
    <col min="2" max="2" width="40" style="47" customWidth="1"/>
    <col min="3" max="50" width="6.54296875" style="47" customWidth="1"/>
    <col min="51" max="55" width="6.54296875" style="367" customWidth="1"/>
    <col min="56" max="58" width="6.54296875" style="584" customWidth="1"/>
    <col min="59" max="62" width="6.54296875" style="367" customWidth="1"/>
    <col min="63" max="74" width="6.54296875" style="47" customWidth="1"/>
    <col min="75" max="16384" width="9.54296875" style="47"/>
  </cols>
  <sheetData>
    <row r="1" spans="1:74" ht="13.4" customHeight="1" x14ac:dyDescent="0.3">
      <c r="A1" s="758" t="s">
        <v>792</v>
      </c>
      <c r="B1" s="786" t="s">
        <v>894</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275"/>
    </row>
    <row r="2" spans="1:74" ht="12.5" x14ac:dyDescent="0.25">
      <c r="A2" s="759"/>
      <c r="B2" s="486" t="str">
        <f>"U.S. Energy Information Administration  |  Short-Term Energy Outlook  - "&amp;Dates!D1</f>
        <v>U.S. Energy Information Administration  |  Short-Term Energy Outlook  - April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3" x14ac:dyDescent="0.3">
      <c r="A3" s="14"/>
      <c r="B3" s="15"/>
      <c r="C3" s="761">
        <f>Dates!D3</f>
        <v>2018</v>
      </c>
      <c r="D3" s="752"/>
      <c r="E3" s="752"/>
      <c r="F3" s="752"/>
      <c r="G3" s="752"/>
      <c r="H3" s="752"/>
      <c r="I3" s="752"/>
      <c r="J3" s="752"/>
      <c r="K3" s="752"/>
      <c r="L3" s="752"/>
      <c r="M3" s="752"/>
      <c r="N3" s="753"/>
      <c r="O3" s="761">
        <f>C3+1</f>
        <v>2019</v>
      </c>
      <c r="P3" s="762"/>
      <c r="Q3" s="762"/>
      <c r="R3" s="762"/>
      <c r="S3" s="762"/>
      <c r="T3" s="762"/>
      <c r="U3" s="762"/>
      <c r="V3" s="762"/>
      <c r="W3" s="762"/>
      <c r="X3" s="752"/>
      <c r="Y3" s="752"/>
      <c r="Z3" s="753"/>
      <c r="AA3" s="749">
        <f>O3+1</f>
        <v>2020</v>
      </c>
      <c r="AB3" s="752"/>
      <c r="AC3" s="752"/>
      <c r="AD3" s="752"/>
      <c r="AE3" s="752"/>
      <c r="AF3" s="752"/>
      <c r="AG3" s="752"/>
      <c r="AH3" s="752"/>
      <c r="AI3" s="752"/>
      <c r="AJ3" s="752"/>
      <c r="AK3" s="752"/>
      <c r="AL3" s="753"/>
      <c r="AM3" s="749">
        <f>AA3+1</f>
        <v>2021</v>
      </c>
      <c r="AN3" s="752"/>
      <c r="AO3" s="752"/>
      <c r="AP3" s="752"/>
      <c r="AQ3" s="752"/>
      <c r="AR3" s="752"/>
      <c r="AS3" s="752"/>
      <c r="AT3" s="752"/>
      <c r="AU3" s="752"/>
      <c r="AV3" s="752"/>
      <c r="AW3" s="752"/>
      <c r="AX3" s="753"/>
      <c r="AY3" s="749">
        <f>AM3+1</f>
        <v>2022</v>
      </c>
      <c r="AZ3" s="750"/>
      <c r="BA3" s="750"/>
      <c r="BB3" s="750"/>
      <c r="BC3" s="750"/>
      <c r="BD3" s="750"/>
      <c r="BE3" s="750"/>
      <c r="BF3" s="750"/>
      <c r="BG3" s="750"/>
      <c r="BH3" s="750"/>
      <c r="BI3" s="750"/>
      <c r="BJ3" s="751"/>
      <c r="BK3" s="749">
        <f>AY3+1</f>
        <v>2023</v>
      </c>
      <c r="BL3" s="752"/>
      <c r="BM3" s="752"/>
      <c r="BN3" s="752"/>
      <c r="BO3" s="752"/>
      <c r="BP3" s="752"/>
      <c r="BQ3" s="752"/>
      <c r="BR3" s="752"/>
      <c r="BS3" s="752"/>
      <c r="BT3" s="752"/>
      <c r="BU3" s="752"/>
      <c r="BV3" s="753"/>
    </row>
    <row r="4" spans="1:74" s="12" customFormat="1" x14ac:dyDescent="0.25">
      <c r="A4" s="16"/>
      <c r="B4" s="17"/>
      <c r="C4" s="18" t="s">
        <v>470</v>
      </c>
      <c r="D4" s="18" t="s">
        <v>471</v>
      </c>
      <c r="E4" s="18" t="s">
        <v>472</v>
      </c>
      <c r="F4" s="18" t="s">
        <v>473</v>
      </c>
      <c r="G4" s="18" t="s">
        <v>474</v>
      </c>
      <c r="H4" s="18" t="s">
        <v>475</v>
      </c>
      <c r="I4" s="18" t="s">
        <v>476</v>
      </c>
      <c r="J4" s="18" t="s">
        <v>477</v>
      </c>
      <c r="K4" s="18" t="s">
        <v>478</v>
      </c>
      <c r="L4" s="18" t="s">
        <v>479</v>
      </c>
      <c r="M4" s="18" t="s">
        <v>480</v>
      </c>
      <c r="N4" s="18" t="s">
        <v>481</v>
      </c>
      <c r="O4" s="18" t="s">
        <v>470</v>
      </c>
      <c r="P4" s="18" t="s">
        <v>471</v>
      </c>
      <c r="Q4" s="18" t="s">
        <v>472</v>
      </c>
      <c r="R4" s="18" t="s">
        <v>473</v>
      </c>
      <c r="S4" s="18" t="s">
        <v>474</v>
      </c>
      <c r="T4" s="18" t="s">
        <v>475</v>
      </c>
      <c r="U4" s="18" t="s">
        <v>476</v>
      </c>
      <c r="V4" s="18" t="s">
        <v>477</v>
      </c>
      <c r="W4" s="18" t="s">
        <v>478</v>
      </c>
      <c r="X4" s="18" t="s">
        <v>479</v>
      </c>
      <c r="Y4" s="18" t="s">
        <v>480</v>
      </c>
      <c r="Z4" s="18" t="s">
        <v>481</v>
      </c>
      <c r="AA4" s="18" t="s">
        <v>470</v>
      </c>
      <c r="AB4" s="18" t="s">
        <v>471</v>
      </c>
      <c r="AC4" s="18" t="s">
        <v>472</v>
      </c>
      <c r="AD4" s="18" t="s">
        <v>473</v>
      </c>
      <c r="AE4" s="18" t="s">
        <v>474</v>
      </c>
      <c r="AF4" s="18" t="s">
        <v>475</v>
      </c>
      <c r="AG4" s="18" t="s">
        <v>476</v>
      </c>
      <c r="AH4" s="18" t="s">
        <v>477</v>
      </c>
      <c r="AI4" s="18" t="s">
        <v>478</v>
      </c>
      <c r="AJ4" s="18" t="s">
        <v>479</v>
      </c>
      <c r="AK4" s="18" t="s">
        <v>480</v>
      </c>
      <c r="AL4" s="18" t="s">
        <v>481</v>
      </c>
      <c r="AM4" s="18" t="s">
        <v>470</v>
      </c>
      <c r="AN4" s="18" t="s">
        <v>471</v>
      </c>
      <c r="AO4" s="18" t="s">
        <v>472</v>
      </c>
      <c r="AP4" s="18" t="s">
        <v>473</v>
      </c>
      <c r="AQ4" s="18" t="s">
        <v>474</v>
      </c>
      <c r="AR4" s="18" t="s">
        <v>475</v>
      </c>
      <c r="AS4" s="18" t="s">
        <v>476</v>
      </c>
      <c r="AT4" s="18" t="s">
        <v>477</v>
      </c>
      <c r="AU4" s="18" t="s">
        <v>478</v>
      </c>
      <c r="AV4" s="18" t="s">
        <v>479</v>
      </c>
      <c r="AW4" s="18" t="s">
        <v>480</v>
      </c>
      <c r="AX4" s="18" t="s">
        <v>481</v>
      </c>
      <c r="AY4" s="18" t="s">
        <v>470</v>
      </c>
      <c r="AZ4" s="18" t="s">
        <v>471</v>
      </c>
      <c r="BA4" s="18" t="s">
        <v>472</v>
      </c>
      <c r="BB4" s="18" t="s">
        <v>473</v>
      </c>
      <c r="BC4" s="18" t="s">
        <v>474</v>
      </c>
      <c r="BD4" s="18" t="s">
        <v>475</v>
      </c>
      <c r="BE4" s="18" t="s">
        <v>476</v>
      </c>
      <c r="BF4" s="18" t="s">
        <v>477</v>
      </c>
      <c r="BG4" s="18" t="s">
        <v>478</v>
      </c>
      <c r="BH4" s="18" t="s">
        <v>479</v>
      </c>
      <c r="BI4" s="18" t="s">
        <v>480</v>
      </c>
      <c r="BJ4" s="18" t="s">
        <v>481</v>
      </c>
      <c r="BK4" s="18" t="s">
        <v>470</v>
      </c>
      <c r="BL4" s="18" t="s">
        <v>471</v>
      </c>
      <c r="BM4" s="18" t="s">
        <v>472</v>
      </c>
      <c r="BN4" s="18" t="s">
        <v>473</v>
      </c>
      <c r="BO4" s="18" t="s">
        <v>474</v>
      </c>
      <c r="BP4" s="18" t="s">
        <v>475</v>
      </c>
      <c r="BQ4" s="18" t="s">
        <v>476</v>
      </c>
      <c r="BR4" s="18" t="s">
        <v>477</v>
      </c>
      <c r="BS4" s="18" t="s">
        <v>478</v>
      </c>
      <c r="BT4" s="18" t="s">
        <v>479</v>
      </c>
      <c r="BU4" s="18" t="s">
        <v>480</v>
      </c>
      <c r="BV4" s="18" t="s">
        <v>481</v>
      </c>
    </row>
    <row r="5" spans="1:74" ht="11.15" customHeight="1" x14ac:dyDescent="0.25">
      <c r="A5" s="57"/>
      <c r="B5" s="59" t="s">
        <v>766</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5" customHeight="1" x14ac:dyDescent="0.25">
      <c r="A6" s="57"/>
      <c r="B6" s="44" t="s">
        <v>735</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70"/>
      <c r="AY6" s="670"/>
      <c r="AZ6" s="670"/>
      <c r="BA6" s="670"/>
      <c r="BB6" s="670"/>
      <c r="BC6" s="670"/>
      <c r="BD6" s="670"/>
      <c r="BE6" s="670"/>
      <c r="BF6" s="670"/>
      <c r="BG6" s="670"/>
      <c r="BH6" s="670"/>
      <c r="BI6" s="670"/>
      <c r="BJ6" s="670"/>
      <c r="BK6" s="670"/>
      <c r="BL6" s="670"/>
      <c r="BM6" s="670"/>
      <c r="BN6" s="670"/>
      <c r="BO6" s="670"/>
      <c r="BP6" s="670"/>
      <c r="BQ6" s="670"/>
      <c r="BR6" s="670"/>
      <c r="BS6" s="670"/>
      <c r="BT6" s="670"/>
      <c r="BU6" s="670"/>
      <c r="BV6" s="670"/>
    </row>
    <row r="7" spans="1:74" ht="11.15" customHeight="1" x14ac:dyDescent="0.25">
      <c r="A7" s="61" t="s">
        <v>497</v>
      </c>
      <c r="B7" s="172" t="s">
        <v>117</v>
      </c>
      <c r="C7" s="210">
        <v>9.9961610000000007</v>
      </c>
      <c r="D7" s="210">
        <v>10.275947</v>
      </c>
      <c r="E7" s="210">
        <v>10.461175000000001</v>
      </c>
      <c r="F7" s="210">
        <v>10.493442</v>
      </c>
      <c r="G7" s="210">
        <v>10.424486999999999</v>
      </c>
      <c r="H7" s="210">
        <v>10.627898999999999</v>
      </c>
      <c r="I7" s="210">
        <v>10.888398</v>
      </c>
      <c r="J7" s="210">
        <v>11.373371000000001</v>
      </c>
      <c r="K7" s="210">
        <v>11.422010999999999</v>
      </c>
      <c r="L7" s="210">
        <v>11.48831</v>
      </c>
      <c r="M7" s="210">
        <v>11.867607</v>
      </c>
      <c r="N7" s="210">
        <v>11.923994</v>
      </c>
      <c r="O7" s="210">
        <v>11.847951</v>
      </c>
      <c r="P7" s="210">
        <v>11.65258</v>
      </c>
      <c r="Q7" s="210">
        <v>11.898941000000001</v>
      </c>
      <c r="R7" s="210">
        <v>12.12458</v>
      </c>
      <c r="S7" s="210">
        <v>12.140713</v>
      </c>
      <c r="T7" s="210">
        <v>12.178872</v>
      </c>
      <c r="U7" s="210">
        <v>11.895645999999999</v>
      </c>
      <c r="V7" s="210">
        <v>12.475</v>
      </c>
      <c r="W7" s="210">
        <v>12.5723</v>
      </c>
      <c r="X7" s="210">
        <v>12.770961</v>
      </c>
      <c r="Y7" s="210">
        <v>12.966120999999999</v>
      </c>
      <c r="Z7" s="210">
        <v>12.910303000000001</v>
      </c>
      <c r="AA7" s="210">
        <v>12.784808999999999</v>
      </c>
      <c r="AB7" s="210">
        <v>12.825811</v>
      </c>
      <c r="AC7" s="210">
        <v>12.816057000000001</v>
      </c>
      <c r="AD7" s="210">
        <v>11.911472</v>
      </c>
      <c r="AE7" s="210">
        <v>9.7111169999999998</v>
      </c>
      <c r="AF7" s="210">
        <v>10.419767999999999</v>
      </c>
      <c r="AG7" s="210">
        <v>10.956484</v>
      </c>
      <c r="AH7" s="210">
        <v>10.557567000000001</v>
      </c>
      <c r="AI7" s="210">
        <v>10.868058</v>
      </c>
      <c r="AJ7" s="210">
        <v>10.413411999999999</v>
      </c>
      <c r="AK7" s="210">
        <v>11.120706999999999</v>
      </c>
      <c r="AL7" s="210">
        <v>11.083595000000001</v>
      </c>
      <c r="AM7" s="210">
        <v>11.056365</v>
      </c>
      <c r="AN7" s="210">
        <v>9.7730589999999999</v>
      </c>
      <c r="AO7" s="210">
        <v>11.159560000000001</v>
      </c>
      <c r="AP7" s="210">
        <v>11.230181</v>
      </c>
      <c r="AQ7" s="210">
        <v>11.333753</v>
      </c>
      <c r="AR7" s="210">
        <v>11.288152</v>
      </c>
      <c r="AS7" s="210">
        <v>11.329927</v>
      </c>
      <c r="AT7" s="210">
        <v>11.206238000000001</v>
      </c>
      <c r="AU7" s="210">
        <v>10.851266000000001</v>
      </c>
      <c r="AV7" s="210">
        <v>11.526268999999999</v>
      </c>
      <c r="AW7" s="210">
        <v>11.769166</v>
      </c>
      <c r="AX7" s="210">
        <v>11.586632</v>
      </c>
      <c r="AY7" s="210">
        <v>11.370782</v>
      </c>
      <c r="AZ7" s="210">
        <v>11.531887852000001</v>
      </c>
      <c r="BA7" s="210">
        <v>11.665785158</v>
      </c>
      <c r="BB7" s="299">
        <v>11.82765</v>
      </c>
      <c r="BC7" s="299">
        <v>11.8985</v>
      </c>
      <c r="BD7" s="299">
        <v>11.96285</v>
      </c>
      <c r="BE7" s="299">
        <v>12.06296</v>
      </c>
      <c r="BF7" s="299">
        <v>12.164020000000001</v>
      </c>
      <c r="BG7" s="299">
        <v>12.23476</v>
      </c>
      <c r="BH7" s="299">
        <v>12.27103</v>
      </c>
      <c r="BI7" s="299">
        <v>12.51746</v>
      </c>
      <c r="BJ7" s="299">
        <v>12.597329999999999</v>
      </c>
      <c r="BK7" s="299">
        <v>12.66377</v>
      </c>
      <c r="BL7" s="299">
        <v>12.7379</v>
      </c>
      <c r="BM7" s="299">
        <v>12.795629999999999</v>
      </c>
      <c r="BN7" s="299">
        <v>12.858549999999999</v>
      </c>
      <c r="BO7" s="299">
        <v>12.864789999999999</v>
      </c>
      <c r="BP7" s="299">
        <v>12.91897</v>
      </c>
      <c r="BQ7" s="299">
        <v>12.95833</v>
      </c>
      <c r="BR7" s="299">
        <v>13.04786</v>
      </c>
      <c r="BS7" s="299">
        <v>13.069240000000001</v>
      </c>
      <c r="BT7" s="299">
        <v>13.016769999999999</v>
      </c>
      <c r="BU7" s="299">
        <v>13.24184</v>
      </c>
      <c r="BV7" s="299">
        <v>13.25386</v>
      </c>
    </row>
    <row r="8" spans="1:74" ht="11.15" customHeight="1" x14ac:dyDescent="0.25">
      <c r="A8" s="61" t="s">
        <v>498</v>
      </c>
      <c r="B8" s="172" t="s">
        <v>391</v>
      </c>
      <c r="C8" s="210">
        <v>0.50769600000000004</v>
      </c>
      <c r="D8" s="210">
        <v>0.51309899999999997</v>
      </c>
      <c r="E8" s="210">
        <v>0.51219199999999998</v>
      </c>
      <c r="F8" s="210">
        <v>0.49740699999999999</v>
      </c>
      <c r="G8" s="210">
        <v>0.49571599999999999</v>
      </c>
      <c r="H8" s="210">
        <v>0.450706</v>
      </c>
      <c r="I8" s="210">
        <v>0.394735</v>
      </c>
      <c r="J8" s="210">
        <v>0.42770900000000001</v>
      </c>
      <c r="K8" s="210">
        <v>0.47146500000000002</v>
      </c>
      <c r="L8" s="210">
        <v>0.48655599999999999</v>
      </c>
      <c r="M8" s="210">
        <v>0.49729600000000002</v>
      </c>
      <c r="N8" s="210">
        <v>0.49566300000000002</v>
      </c>
      <c r="O8" s="210">
        <v>0.496226</v>
      </c>
      <c r="P8" s="210">
        <v>0.48759200000000003</v>
      </c>
      <c r="Q8" s="210">
        <v>0.48107100000000003</v>
      </c>
      <c r="R8" s="210">
        <v>0.47547200000000001</v>
      </c>
      <c r="S8" s="210">
        <v>0.47444999999999998</v>
      </c>
      <c r="T8" s="210">
        <v>0.45476499999999997</v>
      </c>
      <c r="U8" s="210">
        <v>0.44849899999999998</v>
      </c>
      <c r="V8" s="210">
        <v>0.381745</v>
      </c>
      <c r="W8" s="210">
        <v>0.44939299999999999</v>
      </c>
      <c r="X8" s="210">
        <v>0.47478399999999998</v>
      </c>
      <c r="Y8" s="210">
        <v>0.48411100000000001</v>
      </c>
      <c r="Z8" s="210">
        <v>0.48136899999999999</v>
      </c>
      <c r="AA8" s="210">
        <v>0.48244900000000002</v>
      </c>
      <c r="AB8" s="210">
        <v>0.47666599999999998</v>
      </c>
      <c r="AC8" s="210">
        <v>0.469553</v>
      </c>
      <c r="AD8" s="210">
        <v>0.46270299999999998</v>
      </c>
      <c r="AE8" s="210">
        <v>0.40412100000000001</v>
      </c>
      <c r="AF8" s="210">
        <v>0.36097499999999999</v>
      </c>
      <c r="AG8" s="210">
        <v>0.44400499999999998</v>
      </c>
      <c r="AH8" s="210">
        <v>0.44358199999999998</v>
      </c>
      <c r="AI8" s="210">
        <v>0.44173499999999999</v>
      </c>
      <c r="AJ8" s="210">
        <v>0.45936100000000002</v>
      </c>
      <c r="AK8" s="210">
        <v>0.463976</v>
      </c>
      <c r="AL8" s="210">
        <v>0.46295999999999998</v>
      </c>
      <c r="AM8" s="210">
        <v>0.45829399999999998</v>
      </c>
      <c r="AN8" s="210">
        <v>0.45663999999999999</v>
      </c>
      <c r="AO8" s="210">
        <v>0.45331399999999999</v>
      </c>
      <c r="AP8" s="210">
        <v>0.44633299999999998</v>
      </c>
      <c r="AQ8" s="210">
        <v>0.44333899999999998</v>
      </c>
      <c r="AR8" s="210">
        <v>0.439996</v>
      </c>
      <c r="AS8" s="210">
        <v>0.37998700000000002</v>
      </c>
      <c r="AT8" s="210">
        <v>0.40851500000000002</v>
      </c>
      <c r="AU8" s="210">
        <v>0.42968400000000001</v>
      </c>
      <c r="AV8" s="210">
        <v>0.43696400000000002</v>
      </c>
      <c r="AW8" s="210">
        <v>0.445967</v>
      </c>
      <c r="AX8" s="210">
        <v>0.45112400000000002</v>
      </c>
      <c r="AY8" s="210">
        <v>0.44961499999999999</v>
      </c>
      <c r="AZ8" s="210">
        <v>0.44327496868999999</v>
      </c>
      <c r="BA8" s="210">
        <v>0.43817877677</v>
      </c>
      <c r="BB8" s="299">
        <v>0.43240398448</v>
      </c>
      <c r="BC8" s="299">
        <v>0.37776786199000001</v>
      </c>
      <c r="BD8" s="299">
        <v>0.35984647242000001</v>
      </c>
      <c r="BE8" s="299">
        <v>0.37174530994999999</v>
      </c>
      <c r="BF8" s="299">
        <v>0.42290849339999997</v>
      </c>
      <c r="BG8" s="299">
        <v>0.41039338979000001</v>
      </c>
      <c r="BH8" s="299">
        <v>0.41033872331999999</v>
      </c>
      <c r="BI8" s="299">
        <v>0.41595688142999998</v>
      </c>
      <c r="BJ8" s="299">
        <v>0.41798117383</v>
      </c>
      <c r="BK8" s="299">
        <v>0.43021321453</v>
      </c>
      <c r="BL8" s="299">
        <v>0.44029137950000002</v>
      </c>
      <c r="BM8" s="299">
        <v>0.43311433208</v>
      </c>
      <c r="BN8" s="299">
        <v>0.43120389083999999</v>
      </c>
      <c r="BO8" s="299">
        <v>0.36955367325999999</v>
      </c>
      <c r="BP8" s="299">
        <v>0.38349154205000002</v>
      </c>
      <c r="BQ8" s="299">
        <v>0.36737998461999999</v>
      </c>
      <c r="BR8" s="299">
        <v>0.44320133198</v>
      </c>
      <c r="BS8" s="299">
        <v>0.42135270228999999</v>
      </c>
      <c r="BT8" s="299">
        <v>0.41753796449000002</v>
      </c>
      <c r="BU8" s="299">
        <v>0.45211504083999998</v>
      </c>
      <c r="BV8" s="299">
        <v>0.42932099260000001</v>
      </c>
    </row>
    <row r="9" spans="1:74" ht="11.15" customHeight="1" x14ac:dyDescent="0.25">
      <c r="A9" s="61" t="s">
        <v>499</v>
      </c>
      <c r="B9" s="172" t="s">
        <v>231</v>
      </c>
      <c r="C9" s="210">
        <v>1.637659</v>
      </c>
      <c r="D9" s="210">
        <v>1.712629</v>
      </c>
      <c r="E9" s="210">
        <v>1.704723</v>
      </c>
      <c r="F9" s="210">
        <v>1.6027009999999999</v>
      </c>
      <c r="G9" s="210">
        <v>1.536394</v>
      </c>
      <c r="H9" s="210">
        <v>1.663767</v>
      </c>
      <c r="I9" s="210">
        <v>1.866992</v>
      </c>
      <c r="J9" s="210">
        <v>1.9549920000000001</v>
      </c>
      <c r="K9" s="210">
        <v>1.797868</v>
      </c>
      <c r="L9" s="210">
        <v>1.751655</v>
      </c>
      <c r="M9" s="210">
        <v>1.95052</v>
      </c>
      <c r="N9" s="210">
        <v>1.9208270000000001</v>
      </c>
      <c r="O9" s="210">
        <v>1.9174949999999999</v>
      </c>
      <c r="P9" s="210">
        <v>1.7368699999999999</v>
      </c>
      <c r="Q9" s="210">
        <v>1.9252530000000001</v>
      </c>
      <c r="R9" s="210">
        <v>1.963058</v>
      </c>
      <c r="S9" s="210">
        <v>1.9140889999999999</v>
      </c>
      <c r="T9" s="210">
        <v>1.9229160000000001</v>
      </c>
      <c r="U9" s="210">
        <v>1.5313129999999999</v>
      </c>
      <c r="V9" s="210">
        <v>2.0439250000000002</v>
      </c>
      <c r="W9" s="210">
        <v>1.915116</v>
      </c>
      <c r="X9" s="210">
        <v>1.9125019999999999</v>
      </c>
      <c r="Y9" s="210">
        <v>1.9992529999999999</v>
      </c>
      <c r="Z9" s="210">
        <v>1.979565</v>
      </c>
      <c r="AA9" s="210">
        <v>1.988113</v>
      </c>
      <c r="AB9" s="210">
        <v>1.994734</v>
      </c>
      <c r="AC9" s="210">
        <v>1.9750840000000001</v>
      </c>
      <c r="AD9" s="210">
        <v>1.9111210000000001</v>
      </c>
      <c r="AE9" s="210">
        <v>1.5614950000000001</v>
      </c>
      <c r="AF9" s="210">
        <v>1.5167269999999999</v>
      </c>
      <c r="AG9" s="210">
        <v>1.6184989999999999</v>
      </c>
      <c r="AH9" s="210">
        <v>1.1642140000000001</v>
      </c>
      <c r="AI9" s="210">
        <v>1.5094449999999999</v>
      </c>
      <c r="AJ9" s="210">
        <v>1.0500499999999999</v>
      </c>
      <c r="AK9" s="210">
        <v>1.68597</v>
      </c>
      <c r="AL9" s="210">
        <v>1.7779259999999999</v>
      </c>
      <c r="AM9" s="210">
        <v>1.7835490000000001</v>
      </c>
      <c r="AN9" s="210">
        <v>1.7622709999999999</v>
      </c>
      <c r="AO9" s="210">
        <v>1.854311</v>
      </c>
      <c r="AP9" s="210">
        <v>1.7678879999999999</v>
      </c>
      <c r="AQ9" s="210">
        <v>1.8144899999999999</v>
      </c>
      <c r="AR9" s="210">
        <v>1.791337</v>
      </c>
      <c r="AS9" s="210">
        <v>1.8517589999999999</v>
      </c>
      <c r="AT9" s="210">
        <v>1.5291360000000001</v>
      </c>
      <c r="AU9" s="210">
        <v>1.06246</v>
      </c>
      <c r="AV9" s="210">
        <v>1.6873100000000001</v>
      </c>
      <c r="AW9" s="210">
        <v>1.7910999999999999</v>
      </c>
      <c r="AX9" s="210">
        <v>1.7102949999999999</v>
      </c>
      <c r="AY9" s="210">
        <v>1.70604</v>
      </c>
      <c r="AZ9" s="210">
        <v>1.7664267784000001</v>
      </c>
      <c r="BA9" s="210">
        <v>1.8202161452000001</v>
      </c>
      <c r="BB9" s="299">
        <v>1.8354979519000001</v>
      </c>
      <c r="BC9" s="299">
        <v>1.8186019606999999</v>
      </c>
      <c r="BD9" s="299">
        <v>1.789502586</v>
      </c>
      <c r="BE9" s="299">
        <v>1.7795260745000001</v>
      </c>
      <c r="BF9" s="299">
        <v>1.7336889876999999</v>
      </c>
      <c r="BG9" s="299">
        <v>1.7230664364999999</v>
      </c>
      <c r="BH9" s="299">
        <v>1.6706867576</v>
      </c>
      <c r="BI9" s="299">
        <v>1.8343997249999999</v>
      </c>
      <c r="BJ9" s="299">
        <v>1.8502270016</v>
      </c>
      <c r="BK9" s="299">
        <v>1.8481705282000001</v>
      </c>
      <c r="BL9" s="299">
        <v>1.8457662542</v>
      </c>
      <c r="BM9" s="299">
        <v>1.8431457715999999</v>
      </c>
      <c r="BN9" s="299">
        <v>1.8389118755</v>
      </c>
      <c r="BO9" s="299">
        <v>1.835220809</v>
      </c>
      <c r="BP9" s="299">
        <v>1.8037163608</v>
      </c>
      <c r="BQ9" s="299">
        <v>1.7904571049</v>
      </c>
      <c r="BR9" s="299">
        <v>1.7413243785000001</v>
      </c>
      <c r="BS9" s="299">
        <v>1.7292724813</v>
      </c>
      <c r="BT9" s="299">
        <v>1.6356843436999999</v>
      </c>
      <c r="BU9" s="299">
        <v>1.7935558379000001</v>
      </c>
      <c r="BV9" s="299">
        <v>1.8083147606000001</v>
      </c>
    </row>
    <row r="10" spans="1:74" ht="11.15" customHeight="1" x14ac:dyDescent="0.25">
      <c r="A10" s="61" t="s">
        <v>500</v>
      </c>
      <c r="B10" s="172" t="s">
        <v>116</v>
      </c>
      <c r="C10" s="210">
        <v>7.8508060000000004</v>
      </c>
      <c r="D10" s="210">
        <v>8.0502190000000002</v>
      </c>
      <c r="E10" s="210">
        <v>8.2442600000000006</v>
      </c>
      <c r="F10" s="210">
        <v>8.3933339999999994</v>
      </c>
      <c r="G10" s="210">
        <v>8.3923769999999998</v>
      </c>
      <c r="H10" s="210">
        <v>8.5134260000000008</v>
      </c>
      <c r="I10" s="210">
        <v>8.626671</v>
      </c>
      <c r="J10" s="210">
        <v>8.9906699999999997</v>
      </c>
      <c r="K10" s="210">
        <v>9.1526779999999999</v>
      </c>
      <c r="L10" s="210">
        <v>9.2500990000000005</v>
      </c>
      <c r="M10" s="210">
        <v>9.419791</v>
      </c>
      <c r="N10" s="210">
        <v>9.5075040000000008</v>
      </c>
      <c r="O10" s="210">
        <v>9.4342299999999994</v>
      </c>
      <c r="P10" s="210">
        <v>9.4281179999999996</v>
      </c>
      <c r="Q10" s="210">
        <v>9.4926169999999992</v>
      </c>
      <c r="R10" s="210">
        <v>9.6860499999999998</v>
      </c>
      <c r="S10" s="210">
        <v>9.7521740000000001</v>
      </c>
      <c r="T10" s="210">
        <v>9.8011909999999993</v>
      </c>
      <c r="U10" s="210">
        <v>9.9158340000000003</v>
      </c>
      <c r="V10" s="210">
        <v>10.049329999999999</v>
      </c>
      <c r="W10" s="210">
        <v>10.207791</v>
      </c>
      <c r="X10" s="210">
        <v>10.383675</v>
      </c>
      <c r="Y10" s="210">
        <v>10.482756999999999</v>
      </c>
      <c r="Z10" s="210">
        <v>10.449369000000001</v>
      </c>
      <c r="AA10" s="210">
        <v>10.314247</v>
      </c>
      <c r="AB10" s="210">
        <v>10.354411000000001</v>
      </c>
      <c r="AC10" s="210">
        <v>10.371420000000001</v>
      </c>
      <c r="AD10" s="210">
        <v>9.5376480000000008</v>
      </c>
      <c r="AE10" s="210">
        <v>7.745501</v>
      </c>
      <c r="AF10" s="210">
        <v>8.5420660000000002</v>
      </c>
      <c r="AG10" s="210">
        <v>8.8939800000000009</v>
      </c>
      <c r="AH10" s="210">
        <v>8.9497710000000001</v>
      </c>
      <c r="AI10" s="210">
        <v>8.9168780000000005</v>
      </c>
      <c r="AJ10" s="210">
        <v>8.9040009999999992</v>
      </c>
      <c r="AK10" s="210">
        <v>8.9707609999999995</v>
      </c>
      <c r="AL10" s="210">
        <v>8.8427089999999993</v>
      </c>
      <c r="AM10" s="210">
        <v>8.8145220000000002</v>
      </c>
      <c r="AN10" s="210">
        <v>7.5541479999999996</v>
      </c>
      <c r="AO10" s="210">
        <v>8.8519349999999992</v>
      </c>
      <c r="AP10" s="210">
        <v>9.0159599999999998</v>
      </c>
      <c r="AQ10" s="210">
        <v>9.0759240000000005</v>
      </c>
      <c r="AR10" s="210">
        <v>9.0568190000000008</v>
      </c>
      <c r="AS10" s="210">
        <v>9.0981810000000003</v>
      </c>
      <c r="AT10" s="210">
        <v>9.2685870000000001</v>
      </c>
      <c r="AU10" s="210">
        <v>9.3591219999999993</v>
      </c>
      <c r="AV10" s="210">
        <v>9.4019949999999994</v>
      </c>
      <c r="AW10" s="210">
        <v>9.5320990000000005</v>
      </c>
      <c r="AX10" s="210">
        <v>9.4252129999999994</v>
      </c>
      <c r="AY10" s="210">
        <v>9.2151270000000007</v>
      </c>
      <c r="AZ10" s="210">
        <v>9.3221861051000001</v>
      </c>
      <c r="BA10" s="210">
        <v>9.4073902356999994</v>
      </c>
      <c r="BB10" s="299">
        <v>9.5597524742999997</v>
      </c>
      <c r="BC10" s="299">
        <v>9.7021339216999998</v>
      </c>
      <c r="BD10" s="299">
        <v>9.8135044431999994</v>
      </c>
      <c r="BE10" s="299">
        <v>9.9116876383000001</v>
      </c>
      <c r="BF10" s="299">
        <v>10.007418975</v>
      </c>
      <c r="BG10" s="299">
        <v>10.101301209000001</v>
      </c>
      <c r="BH10" s="299">
        <v>10.190000912</v>
      </c>
      <c r="BI10" s="299">
        <v>10.267099963</v>
      </c>
      <c r="BJ10" s="299">
        <v>10.329119957</v>
      </c>
      <c r="BK10" s="299">
        <v>10.385389311000001</v>
      </c>
      <c r="BL10" s="299">
        <v>10.451845742</v>
      </c>
      <c r="BM10" s="299">
        <v>10.519367908</v>
      </c>
      <c r="BN10" s="299">
        <v>10.588435703</v>
      </c>
      <c r="BO10" s="299">
        <v>10.660013486</v>
      </c>
      <c r="BP10" s="299">
        <v>10.731759378</v>
      </c>
      <c r="BQ10" s="299">
        <v>10.800489600000001</v>
      </c>
      <c r="BR10" s="299">
        <v>10.863337939000001</v>
      </c>
      <c r="BS10" s="299">
        <v>10.918612488000001</v>
      </c>
      <c r="BT10" s="299">
        <v>10.963552439000001</v>
      </c>
      <c r="BU10" s="299">
        <v>10.996168601999999</v>
      </c>
      <c r="BV10" s="299">
        <v>11.016226675</v>
      </c>
    </row>
    <row r="11" spans="1:74" ht="11.15" customHeight="1" x14ac:dyDescent="0.25">
      <c r="A11" s="61" t="s">
        <v>732</v>
      </c>
      <c r="B11" s="172" t="s">
        <v>118</v>
      </c>
      <c r="C11" s="210">
        <v>6.6558380000000001</v>
      </c>
      <c r="D11" s="210">
        <v>5.7626109999999997</v>
      </c>
      <c r="E11" s="210">
        <v>5.650512</v>
      </c>
      <c r="F11" s="210">
        <v>6.3342210000000003</v>
      </c>
      <c r="G11" s="210">
        <v>5.7670110000000001</v>
      </c>
      <c r="H11" s="210">
        <v>6.2085739999999996</v>
      </c>
      <c r="I11" s="210">
        <v>5.6292080000000002</v>
      </c>
      <c r="J11" s="210">
        <v>6.1302110000000001</v>
      </c>
      <c r="K11" s="210">
        <v>5.578074</v>
      </c>
      <c r="L11" s="210">
        <v>5.097556</v>
      </c>
      <c r="M11" s="210">
        <v>5.1412800000000001</v>
      </c>
      <c r="N11" s="210">
        <v>4.7062280000000003</v>
      </c>
      <c r="O11" s="210">
        <v>4.9153419999999999</v>
      </c>
      <c r="P11" s="210">
        <v>3.7550110000000001</v>
      </c>
      <c r="Q11" s="210">
        <v>4.1100700000000003</v>
      </c>
      <c r="R11" s="210">
        <v>4.0878839999999999</v>
      </c>
      <c r="S11" s="210">
        <v>4.1950570000000003</v>
      </c>
      <c r="T11" s="210">
        <v>4.0522790000000004</v>
      </c>
      <c r="U11" s="210">
        <v>4.232246</v>
      </c>
      <c r="V11" s="210">
        <v>4.1892469999999999</v>
      </c>
      <c r="W11" s="210">
        <v>3.3901720000000002</v>
      </c>
      <c r="X11" s="210">
        <v>2.8297590000000001</v>
      </c>
      <c r="Y11" s="210">
        <v>2.737447</v>
      </c>
      <c r="Z11" s="210">
        <v>3.2964319999999998</v>
      </c>
      <c r="AA11" s="210">
        <v>3.0230760000000001</v>
      </c>
      <c r="AB11" s="210">
        <v>2.982148</v>
      </c>
      <c r="AC11" s="210">
        <v>2.6708349999999998</v>
      </c>
      <c r="AD11" s="210">
        <v>2.6369150000000001</v>
      </c>
      <c r="AE11" s="210">
        <v>2.909678</v>
      </c>
      <c r="AF11" s="210">
        <v>3.6455860000000002</v>
      </c>
      <c r="AG11" s="210">
        <v>2.563088</v>
      </c>
      <c r="AH11" s="210">
        <v>2.0084689999999998</v>
      </c>
      <c r="AI11" s="210">
        <v>2.1329419999999999</v>
      </c>
      <c r="AJ11" s="210">
        <v>2.354301</v>
      </c>
      <c r="AK11" s="210">
        <v>2.7840889999999998</v>
      </c>
      <c r="AL11" s="210">
        <v>2.356258</v>
      </c>
      <c r="AM11" s="210">
        <v>2.6182949999999998</v>
      </c>
      <c r="AN11" s="210">
        <v>2.8868520000000002</v>
      </c>
      <c r="AO11" s="210">
        <v>3.1017480000000002</v>
      </c>
      <c r="AP11" s="210">
        <v>2.5353530000000002</v>
      </c>
      <c r="AQ11" s="210">
        <v>3.0916030000000001</v>
      </c>
      <c r="AR11" s="210">
        <v>3.2522319999999998</v>
      </c>
      <c r="AS11" s="210">
        <v>3.6951019999999999</v>
      </c>
      <c r="AT11" s="210">
        <v>3.2405279999999999</v>
      </c>
      <c r="AU11" s="210">
        <v>3.8596170000000001</v>
      </c>
      <c r="AV11" s="210">
        <v>3.0710980000000001</v>
      </c>
      <c r="AW11" s="210">
        <v>3.2233010000000002</v>
      </c>
      <c r="AX11" s="210">
        <v>2.9692069999999999</v>
      </c>
      <c r="AY11" s="210">
        <v>3.0359159999999998</v>
      </c>
      <c r="AZ11" s="210">
        <v>3.3171071428999999</v>
      </c>
      <c r="BA11" s="210">
        <v>3.0820645161</v>
      </c>
      <c r="BB11" s="299">
        <v>4.2811360000000001</v>
      </c>
      <c r="BC11" s="299">
        <v>3.9252769999999999</v>
      </c>
      <c r="BD11" s="299">
        <v>3.5235949999999998</v>
      </c>
      <c r="BE11" s="299">
        <v>3.2490260000000002</v>
      </c>
      <c r="BF11" s="299">
        <v>3.6489400000000001</v>
      </c>
      <c r="BG11" s="299">
        <v>3.0947960000000001</v>
      </c>
      <c r="BH11" s="299">
        <v>2.1985510000000001</v>
      </c>
      <c r="BI11" s="299">
        <v>3.4725990000000002</v>
      </c>
      <c r="BJ11" s="299">
        <v>3.5588639999999998</v>
      </c>
      <c r="BK11" s="299">
        <v>3.1006659999999999</v>
      </c>
      <c r="BL11" s="299">
        <v>1.7946930000000001</v>
      </c>
      <c r="BM11" s="299">
        <v>2.9367700000000001</v>
      </c>
      <c r="BN11" s="299">
        <v>3.351804</v>
      </c>
      <c r="BO11" s="299">
        <v>3.616943</v>
      </c>
      <c r="BP11" s="299">
        <v>3.5565199999999999</v>
      </c>
      <c r="BQ11" s="299">
        <v>3.3137910000000002</v>
      </c>
      <c r="BR11" s="299">
        <v>3.6911260000000001</v>
      </c>
      <c r="BS11" s="299">
        <v>3.026707</v>
      </c>
      <c r="BT11" s="299">
        <v>2.3787769999999999</v>
      </c>
      <c r="BU11" s="299">
        <v>2.6441270000000001</v>
      </c>
      <c r="BV11" s="299">
        <v>2.369068</v>
      </c>
    </row>
    <row r="12" spans="1:74" ht="11.15" customHeight="1" x14ac:dyDescent="0.25">
      <c r="A12" s="61" t="s">
        <v>734</v>
      </c>
      <c r="B12" s="172" t="s">
        <v>122</v>
      </c>
      <c r="C12" s="210">
        <v>-4.5258064516E-2</v>
      </c>
      <c r="D12" s="210">
        <v>-4.3714285713999997E-2</v>
      </c>
      <c r="E12" s="210">
        <v>6.4516129031E-5</v>
      </c>
      <c r="F12" s="210">
        <v>4.9666666667000002E-2</v>
      </c>
      <c r="G12" s="210">
        <v>0.1225483871</v>
      </c>
      <c r="H12" s="210">
        <v>5.0666666666999999E-3</v>
      </c>
      <c r="I12" s="210">
        <v>6.4516129031E-5</v>
      </c>
      <c r="J12" s="210">
        <v>6.4516129034000001E-5</v>
      </c>
      <c r="K12" s="210">
        <v>6.6666666664999994E-5</v>
      </c>
      <c r="L12" s="210">
        <v>0.16674193547999999</v>
      </c>
      <c r="M12" s="210">
        <v>0.17576666666999999</v>
      </c>
      <c r="N12" s="210">
        <v>1.3806451613000001E-2</v>
      </c>
      <c r="O12" s="210">
        <v>0</v>
      </c>
      <c r="P12" s="210">
        <v>4.6428571429000002E-4</v>
      </c>
      <c r="Q12" s="210">
        <v>0</v>
      </c>
      <c r="R12" s="210">
        <v>1.7933333332999998E-2</v>
      </c>
      <c r="S12" s="210">
        <v>0.12161290323</v>
      </c>
      <c r="T12" s="210">
        <v>0</v>
      </c>
      <c r="U12" s="210">
        <v>0</v>
      </c>
      <c r="V12" s="210">
        <v>0</v>
      </c>
      <c r="W12" s="210">
        <v>0</v>
      </c>
      <c r="X12" s="210">
        <v>0.11822580645</v>
      </c>
      <c r="Y12" s="210">
        <v>0.20619999999999999</v>
      </c>
      <c r="Z12" s="210">
        <v>0</v>
      </c>
      <c r="AA12" s="210">
        <v>0</v>
      </c>
      <c r="AB12" s="210">
        <v>0</v>
      </c>
      <c r="AC12" s="210">
        <v>0</v>
      </c>
      <c r="AD12" s="210">
        <v>-9.5299999999999996E-2</v>
      </c>
      <c r="AE12" s="210">
        <v>-0.33870967742000002</v>
      </c>
      <c r="AF12" s="210">
        <v>-0.25656666667</v>
      </c>
      <c r="AG12" s="210">
        <v>-3.7741935483999998E-3</v>
      </c>
      <c r="AH12" s="210">
        <v>0.27774193547999998</v>
      </c>
      <c r="AI12" s="210">
        <v>0.17813333333</v>
      </c>
      <c r="AJ12" s="210">
        <v>0.11709677419</v>
      </c>
      <c r="AK12" s="210">
        <v>1.5699999999999999E-2</v>
      </c>
      <c r="AL12" s="210">
        <v>-3.2258064515E-5</v>
      </c>
      <c r="AM12" s="210">
        <v>3.2258064515E-5</v>
      </c>
      <c r="AN12" s="210">
        <v>1.1142857143E-2</v>
      </c>
      <c r="AO12" s="210">
        <v>-3.2258064515E-5</v>
      </c>
      <c r="AP12" s="210">
        <v>0.14486666667</v>
      </c>
      <c r="AQ12" s="210">
        <v>0.18848387096999999</v>
      </c>
      <c r="AR12" s="210">
        <v>0.20936666667000001</v>
      </c>
      <c r="AS12" s="210">
        <v>6.4516129031E-5</v>
      </c>
      <c r="AT12" s="210">
        <v>0</v>
      </c>
      <c r="AU12" s="210">
        <v>0.1178</v>
      </c>
      <c r="AV12" s="210">
        <v>0.22974193547999999</v>
      </c>
      <c r="AW12" s="210">
        <v>0.30596666667</v>
      </c>
      <c r="AX12" s="210">
        <v>0.25112903226</v>
      </c>
      <c r="AY12" s="210">
        <v>0.17306451613000001</v>
      </c>
      <c r="AZ12" s="210">
        <v>0.38646428571000002</v>
      </c>
      <c r="BA12" s="210">
        <v>0.41664516129000001</v>
      </c>
      <c r="BB12" s="299">
        <v>0.56666669999999997</v>
      </c>
      <c r="BC12" s="299">
        <v>0.9475806</v>
      </c>
      <c r="BD12" s="299">
        <v>1.1599999999999999</v>
      </c>
      <c r="BE12" s="299">
        <v>0.96774190000000004</v>
      </c>
      <c r="BF12" s="299">
        <v>0.96774190000000004</v>
      </c>
      <c r="BG12" s="299">
        <v>1</v>
      </c>
      <c r="BH12" s="299">
        <v>1.0516129999999999</v>
      </c>
      <c r="BI12" s="299">
        <v>8.6666699999999999E-2</v>
      </c>
      <c r="BJ12" s="299">
        <v>8.3871000000000001E-2</v>
      </c>
      <c r="BK12" s="299">
        <v>4.8387100000000002E-2</v>
      </c>
      <c r="BL12" s="299">
        <v>5.3571399999999998E-2</v>
      </c>
      <c r="BM12" s="299">
        <v>2.58065E-2</v>
      </c>
      <c r="BN12" s="299">
        <v>8.6666699999999999E-2</v>
      </c>
      <c r="BO12" s="299">
        <v>8.3871000000000001E-2</v>
      </c>
      <c r="BP12" s="299">
        <v>8.6666699999999999E-2</v>
      </c>
      <c r="BQ12" s="299">
        <v>8.3871000000000001E-2</v>
      </c>
      <c r="BR12" s="299">
        <v>0</v>
      </c>
      <c r="BS12" s="299">
        <v>0</v>
      </c>
      <c r="BT12" s="299">
        <v>0.1129032</v>
      </c>
      <c r="BU12" s="299">
        <v>0.1166667</v>
      </c>
      <c r="BV12" s="299">
        <v>0.1129032</v>
      </c>
    </row>
    <row r="13" spans="1:74" ht="11.15" customHeight="1" x14ac:dyDescent="0.25">
      <c r="A13" s="61" t="s">
        <v>733</v>
      </c>
      <c r="B13" s="172" t="s">
        <v>392</v>
      </c>
      <c r="C13" s="210">
        <v>2.8580645161E-2</v>
      </c>
      <c r="D13" s="210">
        <v>-0.11010714286000001</v>
      </c>
      <c r="E13" s="210">
        <v>-3.5354838710000003E-2</v>
      </c>
      <c r="F13" s="210">
        <v>-0.38796666667000002</v>
      </c>
      <c r="G13" s="210">
        <v>7.6806451612999996E-2</v>
      </c>
      <c r="H13" s="210">
        <v>0.63483333333000003</v>
      </c>
      <c r="I13" s="210">
        <v>0.17777419354999999</v>
      </c>
      <c r="J13" s="210">
        <v>6.6387096773999996E-2</v>
      </c>
      <c r="K13" s="210">
        <v>-0.30336666667000001</v>
      </c>
      <c r="L13" s="210">
        <v>-0.55238709676999997</v>
      </c>
      <c r="M13" s="210">
        <v>-0.51903333333000001</v>
      </c>
      <c r="N13" s="210">
        <v>0.22187096774000001</v>
      </c>
      <c r="O13" s="210">
        <v>-0.20874193548</v>
      </c>
      <c r="P13" s="210">
        <v>-9.6000000000000002E-2</v>
      </c>
      <c r="Q13" s="210">
        <v>-0.23322580644999999</v>
      </c>
      <c r="R13" s="210">
        <v>-0.36373333333000002</v>
      </c>
      <c r="S13" s="210">
        <v>-0.36525806451999998</v>
      </c>
      <c r="T13" s="210">
        <v>0.58930000000000005</v>
      </c>
      <c r="U13" s="210">
        <v>0.70509677419000005</v>
      </c>
      <c r="V13" s="210">
        <v>0.37</v>
      </c>
      <c r="W13" s="210">
        <v>0.15013333333000001</v>
      </c>
      <c r="X13" s="210">
        <v>-0.57267741935000005</v>
      </c>
      <c r="Y13" s="210">
        <v>-8.4000000000000005E-2</v>
      </c>
      <c r="Z13" s="210">
        <v>0.42306451613000001</v>
      </c>
      <c r="AA13" s="210">
        <v>-0.24132258065000001</v>
      </c>
      <c r="AB13" s="210">
        <v>-0.42448275862000001</v>
      </c>
      <c r="AC13" s="210">
        <v>-0.99283870967999999</v>
      </c>
      <c r="AD13" s="210">
        <v>-1.5231333332999999</v>
      </c>
      <c r="AE13" s="210">
        <v>0.24006451612999999</v>
      </c>
      <c r="AF13" s="210">
        <v>-0.36880000000000002</v>
      </c>
      <c r="AG13" s="210">
        <v>0.40429032257999997</v>
      </c>
      <c r="AH13" s="210">
        <v>0.50725806452</v>
      </c>
      <c r="AI13" s="210">
        <v>0.2225</v>
      </c>
      <c r="AJ13" s="210">
        <v>0.12264516129</v>
      </c>
      <c r="AK13" s="210">
        <v>-0.22766666666999999</v>
      </c>
      <c r="AL13" s="210">
        <v>0.49293548387000002</v>
      </c>
      <c r="AM13" s="210">
        <v>0.31025806451999999</v>
      </c>
      <c r="AN13" s="210">
        <v>-0.61792857143000002</v>
      </c>
      <c r="AO13" s="210">
        <v>-0.28216129031999998</v>
      </c>
      <c r="AP13" s="210">
        <v>0.40573333333</v>
      </c>
      <c r="AQ13" s="210">
        <v>0.42374193548</v>
      </c>
      <c r="AR13" s="210">
        <v>0.95476666666999999</v>
      </c>
      <c r="AS13" s="210">
        <v>0.29138709677000002</v>
      </c>
      <c r="AT13" s="210">
        <v>0.55487096774</v>
      </c>
      <c r="AU13" s="210">
        <v>4.5566666667000003E-2</v>
      </c>
      <c r="AV13" s="210">
        <v>-0.52390322581000004</v>
      </c>
      <c r="AW13" s="210">
        <v>8.7300000000000003E-2</v>
      </c>
      <c r="AX13" s="210">
        <v>0.40490322580999999</v>
      </c>
      <c r="AY13" s="210">
        <v>0.2305483871</v>
      </c>
      <c r="AZ13" s="210">
        <v>9.6821428570999998E-2</v>
      </c>
      <c r="BA13" s="210">
        <v>-2.6096774194E-2</v>
      </c>
      <c r="BB13" s="299">
        <v>-0.50993370000000005</v>
      </c>
      <c r="BC13" s="299">
        <v>-0.19742380000000001</v>
      </c>
      <c r="BD13" s="299">
        <v>0.1159023</v>
      </c>
      <c r="BE13" s="299">
        <v>0.34813759999999999</v>
      </c>
      <c r="BF13" s="299">
        <v>0.2305934</v>
      </c>
      <c r="BG13" s="299">
        <v>-0.13296179999999999</v>
      </c>
      <c r="BH13" s="299">
        <v>-0.40085749999999998</v>
      </c>
      <c r="BI13" s="299">
        <v>-0.17784340000000001</v>
      </c>
      <c r="BJ13" s="299">
        <v>0.27960669999999999</v>
      </c>
      <c r="BK13" s="299">
        <v>-0.38106299999999999</v>
      </c>
      <c r="BL13" s="299">
        <v>-0.30950070000000002</v>
      </c>
      <c r="BM13" s="299">
        <v>-0.45285560000000002</v>
      </c>
      <c r="BN13" s="299">
        <v>-0.32296330000000001</v>
      </c>
      <c r="BO13" s="299">
        <v>-3.9747600000000001E-2</v>
      </c>
      <c r="BP13" s="299">
        <v>8.6326299999999995E-2</v>
      </c>
      <c r="BQ13" s="299">
        <v>0.2120273</v>
      </c>
      <c r="BR13" s="299">
        <v>4.9720599999999997E-2</v>
      </c>
      <c r="BS13" s="299">
        <v>-9.4514500000000001E-2</v>
      </c>
      <c r="BT13" s="299">
        <v>-0.23417379999999999</v>
      </c>
      <c r="BU13" s="299">
        <v>-2.0315900000000001E-2</v>
      </c>
      <c r="BV13" s="299">
        <v>0.42432599999999998</v>
      </c>
    </row>
    <row r="14" spans="1:74" ht="11.15" customHeight="1" x14ac:dyDescent="0.25">
      <c r="A14" s="61" t="s">
        <v>502</v>
      </c>
      <c r="B14" s="172" t="s">
        <v>119</v>
      </c>
      <c r="C14" s="210">
        <v>-3.6127580644999997E-2</v>
      </c>
      <c r="D14" s="210">
        <v>5.1513428570999997E-2</v>
      </c>
      <c r="E14" s="210">
        <v>0.58873232257999997</v>
      </c>
      <c r="F14" s="210">
        <v>0.276837</v>
      </c>
      <c r="G14" s="210">
        <v>0.57788916129000001</v>
      </c>
      <c r="H14" s="210">
        <v>0.18929399999999999</v>
      </c>
      <c r="I14" s="210">
        <v>0.66155529032000004</v>
      </c>
      <c r="J14" s="210">
        <v>5.2869387097000002E-2</v>
      </c>
      <c r="K14" s="210">
        <v>0.29408200000000001</v>
      </c>
      <c r="L14" s="210">
        <v>0.21200516128999999</v>
      </c>
      <c r="M14" s="210">
        <v>0.49647966666999999</v>
      </c>
      <c r="N14" s="210">
        <v>0.54348758065000002</v>
      </c>
      <c r="O14" s="210">
        <v>0.22841693548</v>
      </c>
      <c r="P14" s="210">
        <v>0.53369471429000004</v>
      </c>
      <c r="Q14" s="210">
        <v>0.15889180645000001</v>
      </c>
      <c r="R14" s="210">
        <v>0.47453600000000001</v>
      </c>
      <c r="S14" s="210">
        <v>0.62732716128999999</v>
      </c>
      <c r="T14" s="210">
        <v>0.41534900000000002</v>
      </c>
      <c r="U14" s="210">
        <v>0.34220522581000001</v>
      </c>
      <c r="V14" s="210">
        <v>0.26259199999999999</v>
      </c>
      <c r="W14" s="210">
        <v>0.29049466667000001</v>
      </c>
      <c r="X14" s="210">
        <v>0.5346026129</v>
      </c>
      <c r="Y14" s="210">
        <v>0.655999</v>
      </c>
      <c r="Z14" s="210">
        <v>0.16274848386999999</v>
      </c>
      <c r="AA14" s="210">
        <v>0.66195358064999998</v>
      </c>
      <c r="AB14" s="210">
        <v>0.48193775861999999</v>
      </c>
      <c r="AC14" s="210">
        <v>0.73639870967999999</v>
      </c>
      <c r="AD14" s="210">
        <v>-0.15762066666999999</v>
      </c>
      <c r="AE14" s="210">
        <v>0.44588216129000002</v>
      </c>
      <c r="AF14" s="210">
        <v>0.29437966666999998</v>
      </c>
      <c r="AG14" s="210">
        <v>0.41349287096999998</v>
      </c>
      <c r="AH14" s="210">
        <v>0.800674</v>
      </c>
      <c r="AI14" s="210">
        <v>0.17119966667</v>
      </c>
      <c r="AJ14" s="210">
        <v>0.43728706451999999</v>
      </c>
      <c r="AK14" s="210">
        <v>0.43087066667000001</v>
      </c>
      <c r="AL14" s="210">
        <v>0.20705077419000001</v>
      </c>
      <c r="AM14" s="210">
        <v>0.54014667742</v>
      </c>
      <c r="AN14" s="210">
        <v>0.32041071429000001</v>
      </c>
      <c r="AO14" s="210">
        <v>0.40391754838999999</v>
      </c>
      <c r="AP14" s="210">
        <v>0.84419900000000003</v>
      </c>
      <c r="AQ14" s="210">
        <v>0.55732119354999998</v>
      </c>
      <c r="AR14" s="210">
        <v>0.48571566666999999</v>
      </c>
      <c r="AS14" s="210">
        <v>0.53535838710000005</v>
      </c>
      <c r="AT14" s="210">
        <v>0.71778203226000004</v>
      </c>
      <c r="AU14" s="210">
        <v>0.35361733333000001</v>
      </c>
      <c r="AV14" s="210">
        <v>0.74214929031999999</v>
      </c>
      <c r="AW14" s="210">
        <v>0.34786633333</v>
      </c>
      <c r="AX14" s="210">
        <v>0.54564474194000001</v>
      </c>
      <c r="AY14" s="210">
        <v>0.64068909676999997</v>
      </c>
      <c r="AZ14" s="210">
        <v>-8.0102137830000003E-2</v>
      </c>
      <c r="BA14" s="210">
        <v>0.65227935842999996</v>
      </c>
      <c r="BB14" s="299">
        <v>0.15075530000000001</v>
      </c>
      <c r="BC14" s="299">
        <v>0.21702949999999999</v>
      </c>
      <c r="BD14" s="299">
        <v>0.27837329999999999</v>
      </c>
      <c r="BE14" s="299">
        <v>0.23597409999999999</v>
      </c>
      <c r="BF14" s="299">
        <v>0.1963104</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5" customHeight="1" x14ac:dyDescent="0.25">
      <c r="A15" s="61" t="s">
        <v>503</v>
      </c>
      <c r="B15" s="172" t="s">
        <v>164</v>
      </c>
      <c r="C15" s="210">
        <v>16.599194000000001</v>
      </c>
      <c r="D15" s="210">
        <v>15.936249999999999</v>
      </c>
      <c r="E15" s="210">
        <v>16.665129</v>
      </c>
      <c r="F15" s="210">
        <v>16.766200000000001</v>
      </c>
      <c r="G15" s="210">
        <v>16.968741999999999</v>
      </c>
      <c r="H15" s="210">
        <v>17.665666999999999</v>
      </c>
      <c r="I15" s="210">
        <v>17.356999999999999</v>
      </c>
      <c r="J15" s="210">
        <v>17.622903000000001</v>
      </c>
      <c r="K15" s="210">
        <v>16.990867000000001</v>
      </c>
      <c r="L15" s="210">
        <v>16.412226</v>
      </c>
      <c r="M15" s="210">
        <v>17.162099999999999</v>
      </c>
      <c r="N15" s="210">
        <v>17.409386999999999</v>
      </c>
      <c r="O15" s="210">
        <v>16.782968</v>
      </c>
      <c r="P15" s="210">
        <v>15.845750000000001</v>
      </c>
      <c r="Q15" s="210">
        <v>15.934677000000001</v>
      </c>
      <c r="R15" s="210">
        <v>16.341200000000001</v>
      </c>
      <c r="S15" s="210">
        <v>16.719452</v>
      </c>
      <c r="T15" s="210">
        <v>17.235800000000001</v>
      </c>
      <c r="U15" s="210">
        <v>17.175194000000001</v>
      </c>
      <c r="V15" s="210">
        <v>17.296838999999999</v>
      </c>
      <c r="W15" s="210">
        <v>16.403099999999998</v>
      </c>
      <c r="X15" s="210">
        <v>15.680871</v>
      </c>
      <c r="Y15" s="210">
        <v>16.481767000000001</v>
      </c>
      <c r="Z15" s="210">
        <v>16.792548</v>
      </c>
      <c r="AA15" s="210">
        <v>16.228515999999999</v>
      </c>
      <c r="AB15" s="210">
        <v>15.865413999999999</v>
      </c>
      <c r="AC15" s="210">
        <v>15.230452</v>
      </c>
      <c r="AD15" s="210">
        <v>12.772333</v>
      </c>
      <c r="AE15" s="210">
        <v>12.968031999999999</v>
      </c>
      <c r="AF15" s="210">
        <v>13.734367000000001</v>
      </c>
      <c r="AG15" s="210">
        <v>14.333581000000001</v>
      </c>
      <c r="AH15" s="210">
        <v>14.15171</v>
      </c>
      <c r="AI15" s="210">
        <v>13.572832999999999</v>
      </c>
      <c r="AJ15" s="210">
        <v>13.444742</v>
      </c>
      <c r="AK15" s="210">
        <v>14.123699999999999</v>
      </c>
      <c r="AL15" s="210">
        <v>14.139806999999999</v>
      </c>
      <c r="AM15" s="210">
        <v>14.525097000000001</v>
      </c>
      <c r="AN15" s="210">
        <v>12.373536</v>
      </c>
      <c r="AO15" s="210">
        <v>14.383032</v>
      </c>
      <c r="AP15" s="210">
        <v>15.160333</v>
      </c>
      <c r="AQ15" s="210">
        <v>15.594903</v>
      </c>
      <c r="AR15" s="210">
        <v>16.190232999999999</v>
      </c>
      <c r="AS15" s="210">
        <v>15.851839</v>
      </c>
      <c r="AT15" s="210">
        <v>15.719419</v>
      </c>
      <c r="AU15" s="210">
        <v>15.227867</v>
      </c>
      <c r="AV15" s="210">
        <v>15.045355000000001</v>
      </c>
      <c r="AW15" s="210">
        <v>15.733599999999999</v>
      </c>
      <c r="AX15" s="210">
        <v>15.757516000000001</v>
      </c>
      <c r="AY15" s="210">
        <v>15.451000000000001</v>
      </c>
      <c r="AZ15" s="210">
        <v>15.252178571</v>
      </c>
      <c r="BA15" s="210">
        <v>15.790677419</v>
      </c>
      <c r="BB15" s="299">
        <v>16.316279999999999</v>
      </c>
      <c r="BC15" s="299">
        <v>16.790970000000002</v>
      </c>
      <c r="BD15" s="299">
        <v>17.04072</v>
      </c>
      <c r="BE15" s="299">
        <v>16.86384</v>
      </c>
      <c r="BF15" s="299">
        <v>17.207599999999999</v>
      </c>
      <c r="BG15" s="299">
        <v>16.440650000000002</v>
      </c>
      <c r="BH15" s="299">
        <v>15.27833</v>
      </c>
      <c r="BI15" s="299">
        <v>16.05733</v>
      </c>
      <c r="BJ15" s="299">
        <v>16.69069</v>
      </c>
      <c r="BK15" s="299">
        <v>15.66958</v>
      </c>
      <c r="BL15" s="299">
        <v>14.47584</v>
      </c>
      <c r="BM15" s="299">
        <v>15.529859999999999</v>
      </c>
      <c r="BN15" s="299">
        <v>16.12481</v>
      </c>
      <c r="BO15" s="299">
        <v>16.74288</v>
      </c>
      <c r="BP15" s="299">
        <v>16.926850000000002</v>
      </c>
      <c r="BQ15" s="299">
        <v>16.803989999999999</v>
      </c>
      <c r="BR15" s="299">
        <v>16.985019999999999</v>
      </c>
      <c r="BS15" s="299">
        <v>16.245480000000001</v>
      </c>
      <c r="BT15" s="299">
        <v>15.43228</v>
      </c>
      <c r="BU15" s="299">
        <v>16.14077</v>
      </c>
      <c r="BV15" s="299">
        <v>16.33118</v>
      </c>
    </row>
    <row r="16" spans="1:74" ht="11.15" customHeight="1" x14ac:dyDescent="0.25">
      <c r="A16" s="57"/>
      <c r="B16" s="44" t="s">
        <v>736</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299"/>
      <c r="BC16" s="299"/>
      <c r="BD16" s="299"/>
      <c r="BE16" s="299"/>
      <c r="BF16" s="299"/>
      <c r="BG16" s="299"/>
      <c r="BH16" s="299"/>
      <c r="BI16" s="299"/>
      <c r="BJ16" s="366"/>
      <c r="BK16" s="366"/>
      <c r="BL16" s="366"/>
      <c r="BM16" s="366"/>
      <c r="BN16" s="366"/>
      <c r="BO16" s="366"/>
      <c r="BP16" s="366"/>
      <c r="BQ16" s="366"/>
      <c r="BR16" s="366"/>
      <c r="BS16" s="366"/>
      <c r="BT16" s="366"/>
      <c r="BU16" s="366"/>
      <c r="BV16" s="366"/>
    </row>
    <row r="17" spans="1:74" ht="11.15" customHeight="1" x14ac:dyDescent="0.25">
      <c r="A17" s="61" t="s">
        <v>505</v>
      </c>
      <c r="B17" s="172" t="s">
        <v>393</v>
      </c>
      <c r="C17" s="210">
        <v>1.1024210000000001</v>
      </c>
      <c r="D17" s="210">
        <v>1.0965020000000001</v>
      </c>
      <c r="E17" s="210">
        <v>1.095742</v>
      </c>
      <c r="F17" s="210">
        <v>1.113267</v>
      </c>
      <c r="G17" s="210">
        <v>1.1414200000000001</v>
      </c>
      <c r="H17" s="210">
        <v>1.1328990000000001</v>
      </c>
      <c r="I17" s="210">
        <v>1.1689050000000001</v>
      </c>
      <c r="J17" s="210">
        <v>1.1854849999999999</v>
      </c>
      <c r="K17" s="210">
        <v>1.1408659999999999</v>
      </c>
      <c r="L17" s="210">
        <v>1.1155809999999999</v>
      </c>
      <c r="M17" s="210">
        <v>1.1494329999999999</v>
      </c>
      <c r="N17" s="210">
        <v>1.210356</v>
      </c>
      <c r="O17" s="210">
        <v>1.108708</v>
      </c>
      <c r="P17" s="210">
        <v>1.007071</v>
      </c>
      <c r="Q17" s="210">
        <v>1.0383579999999999</v>
      </c>
      <c r="R17" s="210">
        <v>1.0650999999999999</v>
      </c>
      <c r="S17" s="210">
        <v>1.064227</v>
      </c>
      <c r="T17" s="210">
        <v>1.0761670000000001</v>
      </c>
      <c r="U17" s="210">
        <v>1.066033</v>
      </c>
      <c r="V17" s="210">
        <v>1.098679</v>
      </c>
      <c r="W17" s="210">
        <v>1.0174989999999999</v>
      </c>
      <c r="X17" s="210">
        <v>1.0142260000000001</v>
      </c>
      <c r="Y17" s="210">
        <v>1.1312009999999999</v>
      </c>
      <c r="Z17" s="210">
        <v>1.1334200000000001</v>
      </c>
      <c r="AA17" s="210">
        <v>1.128098</v>
      </c>
      <c r="AB17" s="210">
        <v>0.94134399999999996</v>
      </c>
      <c r="AC17" s="210">
        <v>0.97412799999999999</v>
      </c>
      <c r="AD17" s="210">
        <v>0.77373199999999998</v>
      </c>
      <c r="AE17" s="210">
        <v>0.80803000000000003</v>
      </c>
      <c r="AF17" s="210">
        <v>0.87066600000000005</v>
      </c>
      <c r="AG17" s="210">
        <v>0.92867699999999997</v>
      </c>
      <c r="AH17" s="210">
        <v>0.923902</v>
      </c>
      <c r="AI17" s="210">
        <v>0.94806900000000005</v>
      </c>
      <c r="AJ17" s="210">
        <v>0.92429099999999997</v>
      </c>
      <c r="AK17" s="210">
        <v>0.93443299999999996</v>
      </c>
      <c r="AL17" s="210">
        <v>0.91493599999999997</v>
      </c>
      <c r="AM17" s="210">
        <v>0.89135200000000003</v>
      </c>
      <c r="AN17" s="210">
        <v>0.764571</v>
      </c>
      <c r="AO17" s="210">
        <v>0.86361500000000002</v>
      </c>
      <c r="AP17" s="210">
        <v>0.94893499999999997</v>
      </c>
      <c r="AQ17" s="210">
        <v>1.0244200000000001</v>
      </c>
      <c r="AR17" s="210">
        <v>0.92243200000000003</v>
      </c>
      <c r="AS17" s="210">
        <v>0.95987199999999995</v>
      </c>
      <c r="AT17" s="210">
        <v>1.0087410000000001</v>
      </c>
      <c r="AU17" s="210">
        <v>0.93666400000000005</v>
      </c>
      <c r="AV17" s="210">
        <v>1.01329</v>
      </c>
      <c r="AW17" s="210">
        <v>1.012602</v>
      </c>
      <c r="AX17" s="210">
        <v>1.083261</v>
      </c>
      <c r="AY17" s="210">
        <v>0.98419400000000001</v>
      </c>
      <c r="AZ17" s="210">
        <v>0.87777700000000003</v>
      </c>
      <c r="BA17" s="210">
        <v>1.0332269999999999</v>
      </c>
      <c r="BB17" s="299">
        <v>1.0936999999999999</v>
      </c>
      <c r="BC17" s="299">
        <v>1.05955</v>
      </c>
      <c r="BD17" s="299">
        <v>1.0423929999999999</v>
      </c>
      <c r="BE17" s="299">
        <v>1.0235559999999999</v>
      </c>
      <c r="BF17" s="299">
        <v>1.082535</v>
      </c>
      <c r="BG17" s="299">
        <v>1.059644</v>
      </c>
      <c r="BH17" s="299">
        <v>1.008448</v>
      </c>
      <c r="BI17" s="299">
        <v>1.090506</v>
      </c>
      <c r="BJ17" s="299">
        <v>1.108827</v>
      </c>
      <c r="BK17" s="299">
        <v>1.090865</v>
      </c>
      <c r="BL17" s="299">
        <v>1.018527</v>
      </c>
      <c r="BM17" s="299">
        <v>1.002456</v>
      </c>
      <c r="BN17" s="299">
        <v>1.0059149999999999</v>
      </c>
      <c r="BO17" s="299">
        <v>1.0012190000000001</v>
      </c>
      <c r="BP17" s="299">
        <v>0.98441100000000004</v>
      </c>
      <c r="BQ17" s="299">
        <v>0.97552240000000001</v>
      </c>
      <c r="BR17" s="299">
        <v>1.0345009999999999</v>
      </c>
      <c r="BS17" s="299">
        <v>0.99216950000000004</v>
      </c>
      <c r="BT17" s="299">
        <v>0.96566600000000002</v>
      </c>
      <c r="BU17" s="299">
        <v>1.020472</v>
      </c>
      <c r="BV17" s="299">
        <v>1.0589710000000001</v>
      </c>
    </row>
    <row r="18" spans="1:74" ht="11.15" customHeight="1" x14ac:dyDescent="0.25">
      <c r="A18" s="61" t="s">
        <v>504</v>
      </c>
      <c r="B18" s="172" t="s">
        <v>892</v>
      </c>
      <c r="C18" s="210">
        <v>3.8529680000000002</v>
      </c>
      <c r="D18" s="210">
        <v>4.0605000000000002</v>
      </c>
      <c r="E18" s="210">
        <v>4.2002579999999998</v>
      </c>
      <c r="F18" s="210">
        <v>4.2857669999999999</v>
      </c>
      <c r="G18" s="210">
        <v>4.351871</v>
      </c>
      <c r="H18" s="210">
        <v>4.3366670000000003</v>
      </c>
      <c r="I18" s="210">
        <v>4.4516770000000001</v>
      </c>
      <c r="J18" s="210">
        <v>4.6016130000000004</v>
      </c>
      <c r="K18" s="210">
        <v>4.6383000000000001</v>
      </c>
      <c r="L18" s="210">
        <v>4.5876770000000002</v>
      </c>
      <c r="M18" s="210">
        <v>4.5627000000000004</v>
      </c>
      <c r="N18" s="210">
        <v>4.4834839999999998</v>
      </c>
      <c r="O18" s="210">
        <v>4.5540649999999996</v>
      </c>
      <c r="P18" s="210">
        <v>4.7127499999999998</v>
      </c>
      <c r="Q18" s="210">
        <v>4.7294840000000002</v>
      </c>
      <c r="R18" s="210">
        <v>4.7902329999999997</v>
      </c>
      <c r="S18" s="210">
        <v>4.8398070000000004</v>
      </c>
      <c r="T18" s="210">
        <v>4.7946999999999997</v>
      </c>
      <c r="U18" s="210">
        <v>4.7073229999999997</v>
      </c>
      <c r="V18" s="210">
        <v>4.7658709999999997</v>
      </c>
      <c r="W18" s="210">
        <v>4.9894999999999996</v>
      </c>
      <c r="X18" s="210">
        <v>5.0222579999999999</v>
      </c>
      <c r="Y18" s="210">
        <v>4.9945000000000004</v>
      </c>
      <c r="Z18" s="210">
        <v>4.9915159999999998</v>
      </c>
      <c r="AA18" s="210">
        <v>5.2057739999999999</v>
      </c>
      <c r="AB18" s="210">
        <v>5.0520350000000001</v>
      </c>
      <c r="AC18" s="210">
        <v>5.2528709999999998</v>
      </c>
      <c r="AD18" s="210">
        <v>4.9342670000000002</v>
      </c>
      <c r="AE18" s="210">
        <v>4.7454520000000002</v>
      </c>
      <c r="AF18" s="210">
        <v>5.1946669999999999</v>
      </c>
      <c r="AG18" s="210">
        <v>5.3675810000000004</v>
      </c>
      <c r="AH18" s="210">
        <v>5.3514520000000001</v>
      </c>
      <c r="AI18" s="210">
        <v>5.3078329999999996</v>
      </c>
      <c r="AJ18" s="210">
        <v>5.2972580000000002</v>
      </c>
      <c r="AK18" s="210">
        <v>5.3214670000000002</v>
      </c>
      <c r="AL18" s="210">
        <v>5.0582580000000004</v>
      </c>
      <c r="AM18" s="210">
        <v>5.188097</v>
      </c>
      <c r="AN18" s="210">
        <v>4.214893</v>
      </c>
      <c r="AO18" s="210">
        <v>5.1158070000000002</v>
      </c>
      <c r="AP18" s="210">
        <v>5.4427000000000003</v>
      </c>
      <c r="AQ18" s="210">
        <v>5.4610969999999996</v>
      </c>
      <c r="AR18" s="210">
        <v>5.4744330000000003</v>
      </c>
      <c r="AS18" s="210">
        <v>5.4551939999999997</v>
      </c>
      <c r="AT18" s="210">
        <v>5.5681940000000001</v>
      </c>
      <c r="AU18" s="210">
        <v>5.5401670000000003</v>
      </c>
      <c r="AV18" s="210">
        <v>5.7134840000000002</v>
      </c>
      <c r="AW18" s="210">
        <v>5.7675000000000001</v>
      </c>
      <c r="AX18" s="210">
        <v>5.7326449999999998</v>
      </c>
      <c r="AY18" s="210">
        <v>5.4461940000000002</v>
      </c>
      <c r="AZ18" s="210">
        <v>5.6147381100000002</v>
      </c>
      <c r="BA18" s="210">
        <v>5.8697212293999996</v>
      </c>
      <c r="BB18" s="299">
        <v>5.9085229999999997</v>
      </c>
      <c r="BC18" s="299">
        <v>5.9163100000000002</v>
      </c>
      <c r="BD18" s="299">
        <v>5.9629190000000003</v>
      </c>
      <c r="BE18" s="299">
        <v>5.9523339999999996</v>
      </c>
      <c r="BF18" s="299">
        <v>6.0666380000000002</v>
      </c>
      <c r="BG18" s="299">
        <v>6.1062839999999996</v>
      </c>
      <c r="BH18" s="299">
        <v>6.149133</v>
      </c>
      <c r="BI18" s="299">
        <v>6.2130879999999999</v>
      </c>
      <c r="BJ18" s="299">
        <v>6.118862</v>
      </c>
      <c r="BK18" s="299">
        <v>6.108638</v>
      </c>
      <c r="BL18" s="299">
        <v>6.1272440000000001</v>
      </c>
      <c r="BM18" s="299">
        <v>6.2133620000000001</v>
      </c>
      <c r="BN18" s="299">
        <v>6.2250670000000001</v>
      </c>
      <c r="BO18" s="299">
        <v>6.3073399999999999</v>
      </c>
      <c r="BP18" s="299">
        <v>6.2375109999999996</v>
      </c>
      <c r="BQ18" s="299">
        <v>6.2133079999999996</v>
      </c>
      <c r="BR18" s="299">
        <v>6.3168059999999997</v>
      </c>
      <c r="BS18" s="299">
        <v>6.3275360000000003</v>
      </c>
      <c r="BT18" s="299">
        <v>6.3446340000000001</v>
      </c>
      <c r="BU18" s="299">
        <v>6.3459719999999997</v>
      </c>
      <c r="BV18" s="299">
        <v>6.2390049999999997</v>
      </c>
    </row>
    <row r="19" spans="1:74" ht="11.15" customHeight="1" x14ac:dyDescent="0.25">
      <c r="A19" s="61" t="s">
        <v>870</v>
      </c>
      <c r="B19" s="172" t="s">
        <v>871</v>
      </c>
      <c r="C19" s="210">
        <v>1.2053119999999999</v>
      </c>
      <c r="D19" s="210">
        <v>1.2232970000000001</v>
      </c>
      <c r="E19" s="210">
        <v>1.2091499999999999</v>
      </c>
      <c r="F19" s="210">
        <v>1.2004159999999999</v>
      </c>
      <c r="G19" s="210">
        <v>1.2244409999999999</v>
      </c>
      <c r="H19" s="210">
        <v>1.2542850000000001</v>
      </c>
      <c r="I19" s="210">
        <v>1.2677499999999999</v>
      </c>
      <c r="J19" s="210">
        <v>1.284127</v>
      </c>
      <c r="K19" s="210">
        <v>1.208539</v>
      </c>
      <c r="L19" s="210">
        <v>1.21401</v>
      </c>
      <c r="M19" s="210">
        <v>1.235635</v>
      </c>
      <c r="N19" s="210">
        <v>1.219158</v>
      </c>
      <c r="O19" s="210">
        <v>1.1097619999999999</v>
      </c>
      <c r="P19" s="210">
        <v>1.1117079999999999</v>
      </c>
      <c r="Q19" s="210">
        <v>1.0845469999999999</v>
      </c>
      <c r="R19" s="210">
        <v>1.1336200000000001</v>
      </c>
      <c r="S19" s="210">
        <v>1.1457329999999999</v>
      </c>
      <c r="T19" s="210">
        <v>1.1544779999999999</v>
      </c>
      <c r="U19" s="210">
        <v>1.1503049999999999</v>
      </c>
      <c r="V19" s="210">
        <v>1.1285449999999999</v>
      </c>
      <c r="W19" s="210">
        <v>1.0668759999999999</v>
      </c>
      <c r="X19" s="210">
        <v>1.088292</v>
      </c>
      <c r="Y19" s="210">
        <v>1.125297</v>
      </c>
      <c r="Z19" s="210">
        <v>1.1539699999999999</v>
      </c>
      <c r="AA19" s="210">
        <v>1.1582589999999999</v>
      </c>
      <c r="AB19" s="210">
        <v>1.140509</v>
      </c>
      <c r="AC19" s="210">
        <v>1.046513</v>
      </c>
      <c r="AD19" s="210">
        <v>0.66970499999999999</v>
      </c>
      <c r="AE19" s="210">
        <v>0.78595099999999996</v>
      </c>
      <c r="AF19" s="210">
        <v>0.96711599999999998</v>
      </c>
      <c r="AG19" s="210">
        <v>1.0307500000000001</v>
      </c>
      <c r="AH19" s="210">
        <v>1.0227630000000001</v>
      </c>
      <c r="AI19" s="210">
        <v>1.033018</v>
      </c>
      <c r="AJ19" s="210">
        <v>1.0555319999999999</v>
      </c>
      <c r="AK19" s="210">
        <v>1.096816</v>
      </c>
      <c r="AL19" s="210">
        <v>1.0719810000000001</v>
      </c>
      <c r="AM19" s="210">
        <v>1.0606450000000001</v>
      </c>
      <c r="AN19" s="210">
        <v>0.93417799999999995</v>
      </c>
      <c r="AO19" s="210">
        <v>1.080214</v>
      </c>
      <c r="AP19" s="210">
        <v>1.0715920000000001</v>
      </c>
      <c r="AQ19" s="210">
        <v>1.151294</v>
      </c>
      <c r="AR19" s="210">
        <v>1.153902</v>
      </c>
      <c r="AS19" s="210">
        <v>1.1574249999999999</v>
      </c>
      <c r="AT19" s="210">
        <v>1.0821529999999999</v>
      </c>
      <c r="AU19" s="210">
        <v>1.059372</v>
      </c>
      <c r="AV19" s="210">
        <v>1.198895</v>
      </c>
      <c r="AW19" s="210">
        <v>1.250785</v>
      </c>
      <c r="AX19" s="210">
        <v>1.2589410000000001</v>
      </c>
      <c r="AY19" s="210">
        <v>1.203649</v>
      </c>
      <c r="AZ19" s="210">
        <v>1.1784633429</v>
      </c>
      <c r="BA19" s="210">
        <v>1.1966400677</v>
      </c>
      <c r="BB19" s="299">
        <v>1.1437790000000001</v>
      </c>
      <c r="BC19" s="299">
        <v>1.1835310000000001</v>
      </c>
      <c r="BD19" s="299">
        <v>1.198032</v>
      </c>
      <c r="BE19" s="299">
        <v>1.2062219999999999</v>
      </c>
      <c r="BF19" s="299">
        <v>1.1952130000000001</v>
      </c>
      <c r="BG19" s="299">
        <v>1.160752</v>
      </c>
      <c r="BH19" s="299">
        <v>1.171443</v>
      </c>
      <c r="BI19" s="299">
        <v>1.2323599999999999</v>
      </c>
      <c r="BJ19" s="299">
        <v>1.2383869999999999</v>
      </c>
      <c r="BK19" s="299">
        <v>1.1735739999999999</v>
      </c>
      <c r="BL19" s="299">
        <v>1.1732260000000001</v>
      </c>
      <c r="BM19" s="299">
        <v>1.169025</v>
      </c>
      <c r="BN19" s="299">
        <v>1.1867559999999999</v>
      </c>
      <c r="BO19" s="299">
        <v>1.216928</v>
      </c>
      <c r="BP19" s="299">
        <v>1.22383</v>
      </c>
      <c r="BQ19" s="299">
        <v>1.220289</v>
      </c>
      <c r="BR19" s="299">
        <v>1.2062219999999999</v>
      </c>
      <c r="BS19" s="299">
        <v>1.1726049999999999</v>
      </c>
      <c r="BT19" s="299">
        <v>1.2000109999999999</v>
      </c>
      <c r="BU19" s="299">
        <v>1.272821</v>
      </c>
      <c r="BV19" s="299">
        <v>1.285577</v>
      </c>
    </row>
    <row r="20" spans="1:74" ht="11.15" customHeight="1" x14ac:dyDescent="0.25">
      <c r="A20" s="61" t="s">
        <v>783</v>
      </c>
      <c r="B20" s="172" t="s">
        <v>108</v>
      </c>
      <c r="C20" s="210">
        <v>1.0508710000000001</v>
      </c>
      <c r="D20" s="210">
        <v>1.0597859999999999</v>
      </c>
      <c r="E20" s="210">
        <v>1.0448390000000001</v>
      </c>
      <c r="F20" s="210">
        <v>1.022667</v>
      </c>
      <c r="G20" s="210">
        <v>1.044807</v>
      </c>
      <c r="H20" s="210">
        <v>1.064133</v>
      </c>
      <c r="I20" s="210">
        <v>1.078387</v>
      </c>
      <c r="J20" s="210">
        <v>1.0894520000000001</v>
      </c>
      <c r="K20" s="210">
        <v>1.0222329999999999</v>
      </c>
      <c r="L20" s="210">
        <v>1.0438069999999999</v>
      </c>
      <c r="M20" s="210">
        <v>1.050967</v>
      </c>
      <c r="N20" s="210">
        <v>1.0237419999999999</v>
      </c>
      <c r="O20" s="210">
        <v>1.019452</v>
      </c>
      <c r="P20" s="210">
        <v>1.021393</v>
      </c>
      <c r="Q20" s="210">
        <v>0.99558100000000005</v>
      </c>
      <c r="R20" s="210">
        <v>1.0327</v>
      </c>
      <c r="S20" s="210">
        <v>1.0472900000000001</v>
      </c>
      <c r="T20" s="210">
        <v>1.063267</v>
      </c>
      <c r="U20" s="210">
        <v>1.0497099999999999</v>
      </c>
      <c r="V20" s="210">
        <v>1.0297099999999999</v>
      </c>
      <c r="W20" s="210">
        <v>0.97440000000000004</v>
      </c>
      <c r="X20" s="210">
        <v>0.99809700000000001</v>
      </c>
      <c r="Y20" s="210">
        <v>1.0452669999999999</v>
      </c>
      <c r="Z20" s="210">
        <v>1.0733870000000001</v>
      </c>
      <c r="AA20" s="210">
        <v>1.075677</v>
      </c>
      <c r="AB20" s="210">
        <v>1.052103</v>
      </c>
      <c r="AC20" s="210">
        <v>0.94867699999999999</v>
      </c>
      <c r="AD20" s="210">
        <v>0.56676700000000002</v>
      </c>
      <c r="AE20" s="210">
        <v>0.68248399999999998</v>
      </c>
      <c r="AF20" s="210">
        <v>0.86529999999999996</v>
      </c>
      <c r="AG20" s="210">
        <v>0.92606500000000003</v>
      </c>
      <c r="AH20" s="210">
        <v>0.91677399999999998</v>
      </c>
      <c r="AI20" s="210">
        <v>0.92596699999999998</v>
      </c>
      <c r="AJ20" s="210">
        <v>0.95528000000000002</v>
      </c>
      <c r="AK20" s="210">
        <v>0.99715200000000004</v>
      </c>
      <c r="AL20" s="210">
        <v>0.971221</v>
      </c>
      <c r="AM20" s="210">
        <v>0.93054800000000004</v>
      </c>
      <c r="AN20" s="210">
        <v>0.81885699999999995</v>
      </c>
      <c r="AO20" s="210">
        <v>0.94639799999999996</v>
      </c>
      <c r="AP20" s="210">
        <v>0.94060299999999997</v>
      </c>
      <c r="AQ20" s="210">
        <v>1.0072030000000001</v>
      </c>
      <c r="AR20" s="210">
        <v>1.0227329999999999</v>
      </c>
      <c r="AS20" s="210">
        <v>1.014052</v>
      </c>
      <c r="AT20" s="210">
        <v>0.93794699999999998</v>
      </c>
      <c r="AU20" s="210">
        <v>0.93623800000000001</v>
      </c>
      <c r="AV20" s="210">
        <v>1.037566</v>
      </c>
      <c r="AW20" s="210">
        <v>1.0794790000000001</v>
      </c>
      <c r="AX20" s="210">
        <v>1.068308</v>
      </c>
      <c r="AY20" s="210">
        <v>1.03894</v>
      </c>
      <c r="AZ20" s="210">
        <v>1.0108571428999999</v>
      </c>
      <c r="BA20" s="210">
        <v>1.0268709677000001</v>
      </c>
      <c r="BB20" s="299">
        <v>0.95890220000000004</v>
      </c>
      <c r="BC20" s="299">
        <v>0.99962770000000001</v>
      </c>
      <c r="BD20" s="299">
        <v>1.0129060000000001</v>
      </c>
      <c r="BE20" s="299">
        <v>1.0142869999999999</v>
      </c>
      <c r="BF20" s="299">
        <v>1.0112289999999999</v>
      </c>
      <c r="BG20" s="299">
        <v>0.99328850000000002</v>
      </c>
      <c r="BH20" s="299">
        <v>0.98764289999999999</v>
      </c>
      <c r="BI20" s="299">
        <v>1.030419</v>
      </c>
      <c r="BJ20" s="299">
        <v>1.026851</v>
      </c>
      <c r="BK20" s="299">
        <v>0.98548559999999996</v>
      </c>
      <c r="BL20" s="299">
        <v>0.98009570000000001</v>
      </c>
      <c r="BM20" s="299">
        <v>0.96637569999999995</v>
      </c>
      <c r="BN20" s="299">
        <v>0.98579779999999995</v>
      </c>
      <c r="BO20" s="299">
        <v>1.0159549999999999</v>
      </c>
      <c r="BP20" s="299">
        <v>1.0244949999999999</v>
      </c>
      <c r="BQ20" s="299">
        <v>1.011692</v>
      </c>
      <c r="BR20" s="299">
        <v>1.005622</v>
      </c>
      <c r="BS20" s="299">
        <v>0.99321060000000005</v>
      </c>
      <c r="BT20" s="299">
        <v>0.99576310000000001</v>
      </c>
      <c r="BU20" s="299">
        <v>1.044818</v>
      </c>
      <c r="BV20" s="299">
        <v>1.0428569999999999</v>
      </c>
    </row>
    <row r="21" spans="1:74" ht="11.15" customHeight="1" x14ac:dyDescent="0.25">
      <c r="A21" s="61" t="s">
        <v>872</v>
      </c>
      <c r="B21" s="172" t="s">
        <v>873</v>
      </c>
      <c r="C21" s="210">
        <v>0.21954209677</v>
      </c>
      <c r="D21" s="210">
        <v>0.16444314286</v>
      </c>
      <c r="E21" s="210">
        <v>0.23425712903000001</v>
      </c>
      <c r="F21" s="210">
        <v>0.20937966666999999</v>
      </c>
      <c r="G21" s="210">
        <v>0.19104587097</v>
      </c>
      <c r="H21" s="210">
        <v>0.21827299999999999</v>
      </c>
      <c r="I21" s="210">
        <v>0.18833816129</v>
      </c>
      <c r="J21" s="210">
        <v>0.21041741935</v>
      </c>
      <c r="K21" s="210">
        <v>0.21740699999999999</v>
      </c>
      <c r="L21" s="210">
        <v>0.19108412902999999</v>
      </c>
      <c r="M21" s="210">
        <v>0.21369266667</v>
      </c>
      <c r="N21" s="210">
        <v>0.25137890323000001</v>
      </c>
      <c r="O21" s="210">
        <v>0.22645267742</v>
      </c>
      <c r="P21" s="210">
        <v>0.21721314286000001</v>
      </c>
      <c r="Q21" s="210">
        <v>0.20670906452000001</v>
      </c>
      <c r="R21" s="210">
        <v>0.19823433333000001</v>
      </c>
      <c r="S21" s="210">
        <v>0.19580725805999999</v>
      </c>
      <c r="T21" s="210">
        <v>0.21546699999999999</v>
      </c>
      <c r="U21" s="210">
        <v>0.21480567742000001</v>
      </c>
      <c r="V21" s="210">
        <v>0.20774241935000001</v>
      </c>
      <c r="W21" s="210">
        <v>0.19540033333000001</v>
      </c>
      <c r="X21" s="210">
        <v>0.19225735484000001</v>
      </c>
      <c r="Y21" s="210">
        <v>0.21736733333</v>
      </c>
      <c r="Z21" s="210">
        <v>0.21854719354999999</v>
      </c>
      <c r="AA21" s="210">
        <v>0.22435541935</v>
      </c>
      <c r="AB21" s="210">
        <v>0.20613789655</v>
      </c>
      <c r="AC21" s="210">
        <v>0.21832125806</v>
      </c>
      <c r="AD21" s="210">
        <v>0.18726733333000001</v>
      </c>
      <c r="AE21" s="210">
        <v>0.19396751612999999</v>
      </c>
      <c r="AF21" s="210">
        <v>0.17730066667</v>
      </c>
      <c r="AG21" s="210">
        <v>0.20712993548</v>
      </c>
      <c r="AH21" s="210">
        <v>0.19493541935</v>
      </c>
      <c r="AI21" s="210">
        <v>0.18493366667</v>
      </c>
      <c r="AJ21" s="210">
        <v>0.19324206452000001</v>
      </c>
      <c r="AK21" s="210">
        <v>0.1995403</v>
      </c>
      <c r="AL21" s="210">
        <v>0.18784264515999999</v>
      </c>
      <c r="AM21" s="210">
        <v>0.20264367742</v>
      </c>
      <c r="AN21" s="210">
        <v>0.17764371429</v>
      </c>
      <c r="AO21" s="210">
        <v>0.19611206451999999</v>
      </c>
      <c r="AP21" s="210">
        <v>0.20686243333000001</v>
      </c>
      <c r="AQ21" s="210">
        <v>0.21765529032</v>
      </c>
      <c r="AR21" s="210">
        <v>0.22625816667000001</v>
      </c>
      <c r="AS21" s="210">
        <v>0.22281374194</v>
      </c>
      <c r="AT21" s="210">
        <v>0.22027319355</v>
      </c>
      <c r="AU21" s="210">
        <v>0.22197923333</v>
      </c>
      <c r="AV21" s="210">
        <v>0.21973596774000001</v>
      </c>
      <c r="AW21" s="210">
        <v>0.22811083333000001</v>
      </c>
      <c r="AX21" s="210">
        <v>0.24390629032</v>
      </c>
      <c r="AY21" s="210">
        <v>0.22698409677</v>
      </c>
      <c r="AZ21" s="210">
        <v>0.20266339999999999</v>
      </c>
      <c r="BA21" s="210">
        <v>0.20821390000000001</v>
      </c>
      <c r="BB21" s="299">
        <v>0.21901010000000001</v>
      </c>
      <c r="BC21" s="299">
        <v>0.22328899999999999</v>
      </c>
      <c r="BD21" s="299">
        <v>0.2266832</v>
      </c>
      <c r="BE21" s="299">
        <v>0.22669110000000001</v>
      </c>
      <c r="BF21" s="299">
        <v>0.2236843</v>
      </c>
      <c r="BG21" s="299">
        <v>0.21881590000000001</v>
      </c>
      <c r="BH21" s="299">
        <v>0.21077979999999999</v>
      </c>
      <c r="BI21" s="299">
        <v>0.2215164</v>
      </c>
      <c r="BJ21" s="299">
        <v>0.22916610000000001</v>
      </c>
      <c r="BK21" s="299">
        <v>0.2123641</v>
      </c>
      <c r="BL21" s="299">
        <v>0.2043114</v>
      </c>
      <c r="BM21" s="299">
        <v>0.2083237</v>
      </c>
      <c r="BN21" s="299">
        <v>0.21561830000000001</v>
      </c>
      <c r="BO21" s="299">
        <v>0.21939790000000001</v>
      </c>
      <c r="BP21" s="299">
        <v>0.22301509999999999</v>
      </c>
      <c r="BQ21" s="299">
        <v>0.2229331</v>
      </c>
      <c r="BR21" s="299">
        <v>0.21937690000000001</v>
      </c>
      <c r="BS21" s="299">
        <v>0.21459500000000001</v>
      </c>
      <c r="BT21" s="299">
        <v>0.20872689999999999</v>
      </c>
      <c r="BU21" s="299">
        <v>0.22080530000000001</v>
      </c>
      <c r="BV21" s="299">
        <v>0.2277701</v>
      </c>
    </row>
    <row r="22" spans="1:74" ht="11.15" customHeight="1" x14ac:dyDescent="0.25">
      <c r="A22" s="61" t="s">
        <v>506</v>
      </c>
      <c r="B22" s="172" t="s">
        <v>120</v>
      </c>
      <c r="C22" s="210">
        <v>-2.836776</v>
      </c>
      <c r="D22" s="210">
        <v>-3.0839750000000001</v>
      </c>
      <c r="E22" s="210">
        <v>-3.1652140000000002</v>
      </c>
      <c r="F22" s="210">
        <v>-3.7562679999999999</v>
      </c>
      <c r="G22" s="210">
        <v>-3.2573479999999999</v>
      </c>
      <c r="H22" s="210">
        <v>-3.3062520000000002</v>
      </c>
      <c r="I22" s="210">
        <v>-3.3985970000000001</v>
      </c>
      <c r="J22" s="210">
        <v>-2.860268</v>
      </c>
      <c r="K22" s="210">
        <v>-3.104088</v>
      </c>
      <c r="L22" s="210">
        <v>-3.6407959999999999</v>
      </c>
      <c r="M22" s="210">
        <v>-4.1498689999999998</v>
      </c>
      <c r="N22" s="210">
        <v>-3.9866389999999998</v>
      </c>
      <c r="O22" s="210">
        <v>-3.1295500000000001</v>
      </c>
      <c r="P22" s="210">
        <v>-3.3028339999999998</v>
      </c>
      <c r="Q22" s="210">
        <v>-3.1507390000000002</v>
      </c>
      <c r="R22" s="210">
        <v>-2.945309</v>
      </c>
      <c r="S22" s="210">
        <v>-2.5401090000000002</v>
      </c>
      <c r="T22" s="210">
        <v>-3.3317860000000001</v>
      </c>
      <c r="U22" s="210">
        <v>-2.715535</v>
      </c>
      <c r="V22" s="210">
        <v>-3.2402739999999999</v>
      </c>
      <c r="W22" s="210">
        <v>-3.3502230000000002</v>
      </c>
      <c r="X22" s="210">
        <v>-3.2699180000000001</v>
      </c>
      <c r="Y22" s="210">
        <v>-3.3755090000000001</v>
      </c>
      <c r="Z22" s="210">
        <v>-3.4677169999999999</v>
      </c>
      <c r="AA22" s="210">
        <v>-3.6716920000000002</v>
      </c>
      <c r="AB22" s="210">
        <v>-4.0899299999999998</v>
      </c>
      <c r="AC22" s="210">
        <v>-3.832465</v>
      </c>
      <c r="AD22" s="210">
        <v>-3.7493560000000001</v>
      </c>
      <c r="AE22" s="210">
        <v>-2.2593079999999999</v>
      </c>
      <c r="AF22" s="210">
        <v>-2.886002</v>
      </c>
      <c r="AG22" s="210">
        <v>-3.2021649999999999</v>
      </c>
      <c r="AH22" s="210">
        <v>-3.108949</v>
      </c>
      <c r="AI22" s="210">
        <v>-2.8891800000000001</v>
      </c>
      <c r="AJ22" s="210">
        <v>-3.3675190000000002</v>
      </c>
      <c r="AK22" s="210">
        <v>-3.0812469999999998</v>
      </c>
      <c r="AL22" s="210">
        <v>-3.5419290000000001</v>
      </c>
      <c r="AM22" s="210">
        <v>-3.4319459999999999</v>
      </c>
      <c r="AN22" s="210">
        <v>-2.8997660000000001</v>
      </c>
      <c r="AO22" s="210">
        <v>-2.4924110000000002</v>
      </c>
      <c r="AP22" s="210">
        <v>-3.378323</v>
      </c>
      <c r="AQ22" s="210">
        <v>-2.7925209999999998</v>
      </c>
      <c r="AR22" s="210">
        <v>-3.2156920000000002</v>
      </c>
      <c r="AS22" s="210">
        <v>-3.5464820000000001</v>
      </c>
      <c r="AT22" s="210">
        <v>-3.4249459999999998</v>
      </c>
      <c r="AU22" s="210">
        <v>-2.7358189999999998</v>
      </c>
      <c r="AV22" s="210">
        <v>-3.6089549999999999</v>
      </c>
      <c r="AW22" s="210">
        <v>-3.933392</v>
      </c>
      <c r="AX22" s="210">
        <v>-4.0315529999999997</v>
      </c>
      <c r="AY22" s="210">
        <v>-3.6406109999999998</v>
      </c>
      <c r="AZ22" s="210">
        <v>-4.1742487420999996</v>
      </c>
      <c r="BA22" s="210">
        <v>-4.1532068602000001</v>
      </c>
      <c r="BB22" s="299">
        <v>-3.6663230000000002</v>
      </c>
      <c r="BC22" s="299">
        <v>-3.715001</v>
      </c>
      <c r="BD22" s="299">
        <v>-3.7165870000000001</v>
      </c>
      <c r="BE22" s="299">
        <v>-3.6481430000000001</v>
      </c>
      <c r="BF22" s="299">
        <v>-4.4230419999999997</v>
      </c>
      <c r="BG22" s="299">
        <v>-4.3026730000000004</v>
      </c>
      <c r="BH22" s="299">
        <v>-3.5255070000000002</v>
      </c>
      <c r="BI22" s="299">
        <v>-3.8785699999999999</v>
      </c>
      <c r="BJ22" s="299">
        <v>-4.8032389999999996</v>
      </c>
      <c r="BK22" s="299">
        <v>-4.3150130000000004</v>
      </c>
      <c r="BL22" s="299">
        <v>-3.2142810000000002</v>
      </c>
      <c r="BM22" s="299">
        <v>-4.0695259999999998</v>
      </c>
      <c r="BN22" s="299">
        <v>-3.8227389999999999</v>
      </c>
      <c r="BO22" s="299">
        <v>-3.8636840000000001</v>
      </c>
      <c r="BP22" s="299">
        <v>-3.7981919999999998</v>
      </c>
      <c r="BQ22" s="299">
        <v>-3.7506780000000002</v>
      </c>
      <c r="BR22" s="299">
        <v>-4.227646</v>
      </c>
      <c r="BS22" s="299">
        <v>-4.055237</v>
      </c>
      <c r="BT22" s="299">
        <v>-3.5752419999999998</v>
      </c>
      <c r="BU22" s="299">
        <v>-4.0583200000000001</v>
      </c>
      <c r="BV22" s="299">
        <v>-4.4057230000000001</v>
      </c>
    </row>
    <row r="23" spans="1:74" ht="11.15" customHeight="1" x14ac:dyDescent="0.25">
      <c r="A23" s="565" t="s">
        <v>966</v>
      </c>
      <c r="B23" s="66" t="s">
        <v>967</v>
      </c>
      <c r="C23" s="210">
        <v>-1.183003</v>
      </c>
      <c r="D23" s="210">
        <v>-1.205686</v>
      </c>
      <c r="E23" s="210">
        <v>-1.2105170000000001</v>
      </c>
      <c r="F23" s="210">
        <v>-1.5021450000000001</v>
      </c>
      <c r="G23" s="210">
        <v>-1.594983</v>
      </c>
      <c r="H23" s="210">
        <v>-1.482648</v>
      </c>
      <c r="I23" s="210">
        <v>-1.501959</v>
      </c>
      <c r="J23" s="210">
        <v>-1.500129</v>
      </c>
      <c r="K23" s="210">
        <v>-1.4105270000000001</v>
      </c>
      <c r="L23" s="210">
        <v>-1.4160429999999999</v>
      </c>
      <c r="M23" s="210">
        <v>-1.4311400000000001</v>
      </c>
      <c r="N23" s="210">
        <v>-1.40273</v>
      </c>
      <c r="O23" s="210">
        <v>-1.2643200000000001</v>
      </c>
      <c r="P23" s="210">
        <v>-1.2705420000000001</v>
      </c>
      <c r="Q23" s="210">
        <v>-1.39737</v>
      </c>
      <c r="R23" s="210">
        <v>-1.715192</v>
      </c>
      <c r="S23" s="210">
        <v>-1.618247</v>
      </c>
      <c r="T23" s="210">
        <v>-1.6903319999999999</v>
      </c>
      <c r="U23" s="210">
        <v>-1.712696</v>
      </c>
      <c r="V23" s="210">
        <v>-1.653737</v>
      </c>
      <c r="W23" s="210">
        <v>-1.7083740000000001</v>
      </c>
      <c r="X23" s="210">
        <v>-1.8825879999999999</v>
      </c>
      <c r="Y23" s="210">
        <v>-1.790734</v>
      </c>
      <c r="Z23" s="210">
        <v>-1.7550600000000001</v>
      </c>
      <c r="AA23" s="210">
        <v>-1.9143810000000001</v>
      </c>
      <c r="AB23" s="210">
        <v>-2.0347520000000001</v>
      </c>
      <c r="AC23" s="210">
        <v>-1.906002</v>
      </c>
      <c r="AD23" s="210">
        <v>-2.0095200000000002</v>
      </c>
      <c r="AE23" s="210">
        <v>-1.670326</v>
      </c>
      <c r="AF23" s="210">
        <v>-1.8587880000000001</v>
      </c>
      <c r="AG23" s="210">
        <v>-1.903043</v>
      </c>
      <c r="AH23" s="210">
        <v>-1.822498</v>
      </c>
      <c r="AI23" s="210">
        <v>-1.7624919999999999</v>
      </c>
      <c r="AJ23" s="210">
        <v>-2.170919</v>
      </c>
      <c r="AK23" s="210">
        <v>-1.9687220000000001</v>
      </c>
      <c r="AL23" s="210">
        <v>-2.0388820000000001</v>
      </c>
      <c r="AM23" s="210">
        <v>-2.1455899999999999</v>
      </c>
      <c r="AN23" s="210">
        <v>-1.9329689999999999</v>
      </c>
      <c r="AO23" s="210">
        <v>-1.984958</v>
      </c>
      <c r="AP23" s="210">
        <v>-2.328627</v>
      </c>
      <c r="AQ23" s="210">
        <v>-2.1592159999999998</v>
      </c>
      <c r="AR23" s="210">
        <v>-2.2001750000000002</v>
      </c>
      <c r="AS23" s="210">
        <v>-2.1780819999999999</v>
      </c>
      <c r="AT23" s="210">
        <v>-2.2589899999999998</v>
      </c>
      <c r="AU23" s="210">
        <v>-2.0265179999999998</v>
      </c>
      <c r="AV23" s="210">
        <v>-2.2137199999999999</v>
      </c>
      <c r="AW23" s="210">
        <v>-2.2468240000000002</v>
      </c>
      <c r="AX23" s="210">
        <v>-2.1143770000000002</v>
      </c>
      <c r="AY23" s="210">
        <v>-2.0634570000000001</v>
      </c>
      <c r="AZ23" s="210">
        <v>-2.3362312428999998</v>
      </c>
      <c r="BA23" s="210">
        <v>-2.2367184065000001</v>
      </c>
      <c r="BB23" s="299">
        <v>-2.3420399999999999</v>
      </c>
      <c r="BC23" s="299">
        <v>-2.26213</v>
      </c>
      <c r="BD23" s="299">
        <v>-2.264942</v>
      </c>
      <c r="BE23" s="299">
        <v>-2.3745500000000002</v>
      </c>
      <c r="BF23" s="299">
        <v>-2.3273649999999999</v>
      </c>
      <c r="BG23" s="299">
        <v>-2.3958910000000002</v>
      </c>
      <c r="BH23" s="299">
        <v>-2.3961839999999999</v>
      </c>
      <c r="BI23" s="299">
        <v>-2.4231500000000001</v>
      </c>
      <c r="BJ23" s="299">
        <v>-2.475549</v>
      </c>
      <c r="BK23" s="299">
        <v>-2.5914609999999998</v>
      </c>
      <c r="BL23" s="299">
        <v>-2.5814279999999998</v>
      </c>
      <c r="BM23" s="299">
        <v>-2.5118819999999999</v>
      </c>
      <c r="BN23" s="299">
        <v>-2.5270570000000001</v>
      </c>
      <c r="BO23" s="299">
        <v>-2.548222</v>
      </c>
      <c r="BP23" s="299">
        <v>-2.5913590000000002</v>
      </c>
      <c r="BQ23" s="299">
        <v>-2.7102529999999998</v>
      </c>
      <c r="BR23" s="299">
        <v>-2.6147149999999999</v>
      </c>
      <c r="BS23" s="299">
        <v>-2.5988889999999998</v>
      </c>
      <c r="BT23" s="299">
        <v>-2.5960350000000001</v>
      </c>
      <c r="BU23" s="299">
        <v>-2.5911659999999999</v>
      </c>
      <c r="BV23" s="299">
        <v>-2.576292</v>
      </c>
    </row>
    <row r="24" spans="1:74" ht="11.15" customHeight="1" x14ac:dyDescent="0.25">
      <c r="A24" s="61" t="s">
        <v>173</v>
      </c>
      <c r="B24" s="172" t="s">
        <v>174</v>
      </c>
      <c r="C24" s="210">
        <v>0.40573300000000001</v>
      </c>
      <c r="D24" s="210">
        <v>0.42436800000000002</v>
      </c>
      <c r="E24" s="210">
        <v>0.36855399999999999</v>
      </c>
      <c r="F24" s="210">
        <v>0.28222000000000003</v>
      </c>
      <c r="G24" s="210">
        <v>0.41015699999999999</v>
      </c>
      <c r="H24" s="210">
        <v>0.341557</v>
      </c>
      <c r="I24" s="210">
        <v>0.276563</v>
      </c>
      <c r="J24" s="210">
        <v>0.42841899999999999</v>
      </c>
      <c r="K24" s="210">
        <v>0.34144799999999997</v>
      </c>
      <c r="L24" s="210">
        <v>0.34707399999999999</v>
      </c>
      <c r="M24" s="210">
        <v>0.30370999999999998</v>
      </c>
      <c r="N24" s="210">
        <v>0.24426800000000001</v>
      </c>
      <c r="O24" s="210">
        <v>0.34459299999999998</v>
      </c>
      <c r="P24" s="210">
        <v>0.10932600000000001</v>
      </c>
      <c r="Q24" s="210">
        <v>0.28467799999999999</v>
      </c>
      <c r="R24" s="210">
        <v>0.53055300000000005</v>
      </c>
      <c r="S24" s="210">
        <v>0.47823500000000002</v>
      </c>
      <c r="T24" s="210">
        <v>0.405026</v>
      </c>
      <c r="U24" s="210">
        <v>0.540995</v>
      </c>
      <c r="V24" s="210">
        <v>0.47372900000000001</v>
      </c>
      <c r="W24" s="210">
        <v>0.39529700000000001</v>
      </c>
      <c r="X24" s="210">
        <v>0.551342</v>
      </c>
      <c r="Y24" s="210">
        <v>0.48042800000000002</v>
      </c>
      <c r="Z24" s="210">
        <v>0.51849400000000001</v>
      </c>
      <c r="AA24" s="210">
        <v>0.50907100000000005</v>
      </c>
      <c r="AB24" s="210">
        <v>0.33899299999999999</v>
      </c>
      <c r="AC24" s="210">
        <v>0.27386100000000002</v>
      </c>
      <c r="AD24" s="210">
        <v>6.5259999999999999E-2</v>
      </c>
      <c r="AE24" s="210">
        <v>0.28004699999999999</v>
      </c>
      <c r="AF24" s="210">
        <v>0.35725200000000001</v>
      </c>
      <c r="AG24" s="210">
        <v>0.406725</v>
      </c>
      <c r="AH24" s="210">
        <v>0.37275900000000001</v>
      </c>
      <c r="AI24" s="210">
        <v>0.28135599999999999</v>
      </c>
      <c r="AJ24" s="210">
        <v>0.19615099999999999</v>
      </c>
      <c r="AK24" s="210">
        <v>0.28960599999999997</v>
      </c>
      <c r="AL24" s="210">
        <v>4.8405999999999998E-2</v>
      </c>
      <c r="AM24" s="210">
        <v>4.0495999999999997E-2</v>
      </c>
      <c r="AN24" s="210">
        <v>8.8261999999999993E-2</v>
      </c>
      <c r="AO24" s="210">
        <v>0.27442</v>
      </c>
      <c r="AP24" s="210">
        <v>0.21038499999999999</v>
      </c>
      <c r="AQ24" s="210">
        <v>0.236738</v>
      </c>
      <c r="AR24" s="210">
        <v>0.31046400000000002</v>
      </c>
      <c r="AS24" s="210">
        <v>0.29766700000000001</v>
      </c>
      <c r="AT24" s="210">
        <v>0.184637</v>
      </c>
      <c r="AU24" s="210">
        <v>0.19159200000000001</v>
      </c>
      <c r="AV24" s="210">
        <v>0.20543500000000001</v>
      </c>
      <c r="AW24" s="210">
        <v>1.3416000000000001E-2</v>
      </c>
      <c r="AX24" s="210">
        <v>1.3514999999999999E-2</v>
      </c>
      <c r="AY24" s="210">
        <v>5.8200000000000002E-2</v>
      </c>
      <c r="AZ24" s="210">
        <v>0.19438920000000001</v>
      </c>
      <c r="BA24" s="210">
        <v>0.2483747</v>
      </c>
      <c r="BB24" s="299">
        <v>0.33807690000000001</v>
      </c>
      <c r="BC24" s="299">
        <v>0.31023430000000002</v>
      </c>
      <c r="BD24" s="299">
        <v>0.27100099999999999</v>
      </c>
      <c r="BE24" s="299">
        <v>0.32521119999999998</v>
      </c>
      <c r="BF24" s="299">
        <v>0.29997590000000002</v>
      </c>
      <c r="BG24" s="299">
        <v>0.30522250000000001</v>
      </c>
      <c r="BH24" s="299">
        <v>0.26268029999999998</v>
      </c>
      <c r="BI24" s="299">
        <v>0.17151759999999999</v>
      </c>
      <c r="BJ24" s="299">
        <v>0.1662768</v>
      </c>
      <c r="BK24" s="299">
        <v>0.19527949999999999</v>
      </c>
      <c r="BL24" s="299">
        <v>0.17217959999999999</v>
      </c>
      <c r="BM24" s="299">
        <v>0.18542610000000001</v>
      </c>
      <c r="BN24" s="299">
        <v>0.23785200000000001</v>
      </c>
      <c r="BO24" s="299">
        <v>0.2317237</v>
      </c>
      <c r="BP24" s="299">
        <v>0.20185690000000001</v>
      </c>
      <c r="BQ24" s="299">
        <v>0.27467469999999999</v>
      </c>
      <c r="BR24" s="299">
        <v>0.27530640000000001</v>
      </c>
      <c r="BS24" s="299">
        <v>0.32137349999999998</v>
      </c>
      <c r="BT24" s="299">
        <v>0.2661482</v>
      </c>
      <c r="BU24" s="299">
        <v>0.17925189999999999</v>
      </c>
      <c r="BV24" s="299">
        <v>0.17090739999999999</v>
      </c>
    </row>
    <row r="25" spans="1:74" ht="11.15" customHeight="1" x14ac:dyDescent="0.25">
      <c r="A25" s="61" t="s">
        <v>178</v>
      </c>
      <c r="B25" s="172" t="s">
        <v>177</v>
      </c>
      <c r="C25" s="210">
        <v>-0.13553999999999999</v>
      </c>
      <c r="D25" s="210">
        <v>-0.19641600000000001</v>
      </c>
      <c r="E25" s="210">
        <v>-0.21257100000000001</v>
      </c>
      <c r="F25" s="210">
        <v>-0.17296400000000001</v>
      </c>
      <c r="G25" s="210">
        <v>-0.118974</v>
      </c>
      <c r="H25" s="210">
        <v>-0.16621900000000001</v>
      </c>
      <c r="I25" s="210">
        <v>-0.12990699999999999</v>
      </c>
      <c r="J25" s="210">
        <v>-0.12745100000000001</v>
      </c>
      <c r="K25" s="210">
        <v>-0.13117400000000001</v>
      </c>
      <c r="L25" s="210">
        <v>-0.149335</v>
      </c>
      <c r="M25" s="210">
        <v>-0.13675300000000001</v>
      </c>
      <c r="N25" s="210">
        <v>-0.15071999999999999</v>
      </c>
      <c r="O25" s="210">
        <v>-7.9908999999999994E-2</v>
      </c>
      <c r="P25" s="210">
        <v>-6.5355999999999997E-2</v>
      </c>
      <c r="Q25" s="210">
        <v>-9.2777999999999999E-2</v>
      </c>
      <c r="R25" s="210">
        <v>-9.1462000000000002E-2</v>
      </c>
      <c r="S25" s="210">
        <v>-5.9797000000000003E-2</v>
      </c>
      <c r="T25" s="210">
        <v>-5.7668999999999998E-2</v>
      </c>
      <c r="U25" s="210">
        <v>-5.8853000000000003E-2</v>
      </c>
      <c r="V25" s="210">
        <v>-6.5759999999999999E-2</v>
      </c>
      <c r="W25" s="210">
        <v>-2.8975000000000001E-2</v>
      </c>
      <c r="X25" s="210">
        <v>-3.6583999999999998E-2</v>
      </c>
      <c r="Y25" s="210">
        <v>-3.8980000000000001E-2</v>
      </c>
      <c r="Z25" s="210">
        <v>-7.0785000000000001E-2</v>
      </c>
      <c r="AA25" s="210">
        <v>-7.6438000000000006E-2</v>
      </c>
      <c r="AB25" s="210">
        <v>-0.10377</v>
      </c>
      <c r="AC25" s="210">
        <v>-0.100013</v>
      </c>
      <c r="AD25" s="210">
        <v>-4.7240999999999998E-2</v>
      </c>
      <c r="AE25" s="210">
        <v>-3.8386999999999998E-2</v>
      </c>
      <c r="AF25" s="210">
        <v>-3.8598E-2</v>
      </c>
      <c r="AG25" s="210">
        <v>-3.8496000000000002E-2</v>
      </c>
      <c r="AH25" s="210">
        <v>-4.1723000000000003E-2</v>
      </c>
      <c r="AI25" s="210">
        <v>-3.4985000000000002E-2</v>
      </c>
      <c r="AJ25" s="210">
        <v>-5.1652000000000003E-2</v>
      </c>
      <c r="AK25" s="210">
        <v>-3.6072E-2</v>
      </c>
      <c r="AL25" s="210">
        <v>-4.0885999999999999E-2</v>
      </c>
      <c r="AM25" s="210">
        <v>-0.10254000000000001</v>
      </c>
      <c r="AN25" s="210">
        <v>-5.5336999999999997E-2</v>
      </c>
      <c r="AO25" s="210">
        <v>-7.0293999999999995E-2</v>
      </c>
      <c r="AP25" s="210">
        <v>-5.5850999999999998E-2</v>
      </c>
      <c r="AQ25" s="210">
        <v>-3.5020999999999997E-2</v>
      </c>
      <c r="AR25" s="210">
        <v>-2.5545000000000002E-2</v>
      </c>
      <c r="AS25" s="210">
        <v>-1.4062E-2</v>
      </c>
      <c r="AT25" s="210">
        <v>-4.2318000000000001E-2</v>
      </c>
      <c r="AU25" s="210">
        <v>-2.9242000000000001E-2</v>
      </c>
      <c r="AV25" s="210">
        <v>-3.8349000000000001E-2</v>
      </c>
      <c r="AW25" s="210">
        <v>-7.2470999999999994E-2</v>
      </c>
      <c r="AX25" s="210">
        <v>-6.4443E-2</v>
      </c>
      <c r="AY25" s="210">
        <v>-9.0192999999999995E-2</v>
      </c>
      <c r="AZ25" s="210">
        <v>-5.5399299286000001E-2</v>
      </c>
      <c r="BA25" s="210">
        <v>-4.2308356967999998E-2</v>
      </c>
      <c r="BB25" s="299">
        <v>-3.3323899999999997E-2</v>
      </c>
      <c r="BC25" s="299">
        <v>-3.9464699999999998E-2</v>
      </c>
      <c r="BD25" s="299">
        <v>-3.9546499999999998E-2</v>
      </c>
      <c r="BE25" s="299">
        <v>-5.6657899999999997E-2</v>
      </c>
      <c r="BF25" s="299">
        <v>-6.49835E-2</v>
      </c>
      <c r="BG25" s="299">
        <v>-5.3485100000000001E-2</v>
      </c>
      <c r="BH25" s="299">
        <v>-4.5367699999999997E-2</v>
      </c>
      <c r="BI25" s="299">
        <v>-3.9834700000000001E-2</v>
      </c>
      <c r="BJ25" s="299">
        <v>-4.16254E-2</v>
      </c>
      <c r="BK25" s="299">
        <v>-5.1349400000000003E-2</v>
      </c>
      <c r="BL25" s="299">
        <v>-5.2424600000000002E-2</v>
      </c>
      <c r="BM25" s="299">
        <v>-5.1325200000000001E-2</v>
      </c>
      <c r="BN25" s="299">
        <v>-4.6731000000000002E-2</v>
      </c>
      <c r="BO25" s="299">
        <v>-4.9229799999999997E-2</v>
      </c>
      <c r="BP25" s="299">
        <v>-2.9229100000000001E-2</v>
      </c>
      <c r="BQ25" s="299">
        <v>-4.4726799999999997E-2</v>
      </c>
      <c r="BR25" s="299">
        <v>-3.7113599999999997E-2</v>
      </c>
      <c r="BS25" s="299">
        <v>-3.4289199999999999E-2</v>
      </c>
      <c r="BT25" s="299">
        <v>-3.3492300000000003E-2</v>
      </c>
      <c r="BU25" s="299">
        <v>-2.69596E-2</v>
      </c>
      <c r="BV25" s="299">
        <v>-2.7161500000000002E-2</v>
      </c>
    </row>
    <row r="26" spans="1:74" ht="11.15" customHeight="1" x14ac:dyDescent="0.25">
      <c r="A26" s="61" t="s">
        <v>169</v>
      </c>
      <c r="B26" s="172" t="s">
        <v>676</v>
      </c>
      <c r="C26" s="210">
        <v>0.42571399999999998</v>
      </c>
      <c r="D26" s="210">
        <v>0.44293300000000002</v>
      </c>
      <c r="E26" s="210">
        <v>0.63300999999999996</v>
      </c>
      <c r="F26" s="210">
        <v>0.72601599999999999</v>
      </c>
      <c r="G26" s="210">
        <v>0.83031900000000003</v>
      </c>
      <c r="H26" s="210">
        <v>0.770841</v>
      </c>
      <c r="I26" s="210">
        <v>0.74153000000000002</v>
      </c>
      <c r="J26" s="210">
        <v>0.76555200000000001</v>
      </c>
      <c r="K26" s="210">
        <v>0.50039999999999996</v>
      </c>
      <c r="L26" s="210">
        <v>0.43534899999999999</v>
      </c>
      <c r="M26" s="210">
        <v>0.228299</v>
      </c>
      <c r="N26" s="210">
        <v>0.436085</v>
      </c>
      <c r="O26" s="210">
        <v>0.444828</v>
      </c>
      <c r="P26" s="210">
        <v>0.42546400000000001</v>
      </c>
      <c r="Q26" s="210">
        <v>0.51417800000000002</v>
      </c>
      <c r="R26" s="210">
        <v>0.80780099999999999</v>
      </c>
      <c r="S26" s="210">
        <v>1.0041629999999999</v>
      </c>
      <c r="T26" s="210">
        <v>0.62604300000000002</v>
      </c>
      <c r="U26" s="210">
        <v>0.81289699999999998</v>
      </c>
      <c r="V26" s="210">
        <v>0.697353</v>
      </c>
      <c r="W26" s="210">
        <v>0.62252300000000005</v>
      </c>
      <c r="X26" s="210">
        <v>0.51267200000000002</v>
      </c>
      <c r="Y26" s="210">
        <v>0.44736199999999998</v>
      </c>
      <c r="Z26" s="210">
        <v>0.43847199999999997</v>
      </c>
      <c r="AA26" s="210">
        <v>0.32624300000000001</v>
      </c>
      <c r="AB26" s="210">
        <v>0.35373500000000002</v>
      </c>
      <c r="AC26" s="210">
        <v>0.50798900000000002</v>
      </c>
      <c r="AD26" s="210">
        <v>0.21182599999999999</v>
      </c>
      <c r="AE26" s="210">
        <v>0.34806399999999998</v>
      </c>
      <c r="AF26" s="210">
        <v>0.53888899999999995</v>
      </c>
      <c r="AG26" s="210">
        <v>0.453677</v>
      </c>
      <c r="AH26" s="210">
        <v>0.49058600000000002</v>
      </c>
      <c r="AI26" s="210">
        <v>0.51223399999999997</v>
      </c>
      <c r="AJ26" s="210">
        <v>0.42996200000000001</v>
      </c>
      <c r="AK26" s="210">
        <v>0.43772800000000001</v>
      </c>
      <c r="AL26" s="210">
        <v>0.43846800000000002</v>
      </c>
      <c r="AM26" s="210">
        <v>0.41551100000000002</v>
      </c>
      <c r="AN26" s="210">
        <v>0.50917800000000002</v>
      </c>
      <c r="AO26" s="210">
        <v>0.72934200000000005</v>
      </c>
      <c r="AP26" s="210">
        <v>0.77208399999999999</v>
      </c>
      <c r="AQ26" s="210">
        <v>0.82546600000000003</v>
      </c>
      <c r="AR26" s="210">
        <v>0.78552200000000005</v>
      </c>
      <c r="AS26" s="210">
        <v>0.65271500000000005</v>
      </c>
      <c r="AT26" s="210">
        <v>0.66822800000000004</v>
      </c>
      <c r="AU26" s="210">
        <v>0.67320500000000005</v>
      </c>
      <c r="AV26" s="210">
        <v>0.34602699999999997</v>
      </c>
      <c r="AW26" s="210">
        <v>0.44228800000000001</v>
      </c>
      <c r="AX26" s="210">
        <v>0.415574</v>
      </c>
      <c r="AY26" s="210">
        <v>0.28243400000000002</v>
      </c>
      <c r="AZ26" s="210">
        <v>0.21551328571</v>
      </c>
      <c r="BA26" s="210">
        <v>0.47331463548000002</v>
      </c>
      <c r="BB26" s="299">
        <v>0.66200349999999997</v>
      </c>
      <c r="BC26" s="299">
        <v>0.78084920000000002</v>
      </c>
      <c r="BD26" s="299">
        <v>0.80805970000000005</v>
      </c>
      <c r="BE26" s="299">
        <v>0.57642789999999999</v>
      </c>
      <c r="BF26" s="299">
        <v>0.35980879999999998</v>
      </c>
      <c r="BG26" s="299">
        <v>0.2635749</v>
      </c>
      <c r="BH26" s="299">
        <v>0.38893250000000001</v>
      </c>
      <c r="BI26" s="299">
        <v>0.36714960000000002</v>
      </c>
      <c r="BJ26" s="299">
        <v>-0.1299613</v>
      </c>
      <c r="BK26" s="299">
        <v>0.38342300000000001</v>
      </c>
      <c r="BL26" s="299">
        <v>0.43867800000000001</v>
      </c>
      <c r="BM26" s="299">
        <v>0.30464049999999998</v>
      </c>
      <c r="BN26" s="299">
        <v>0.52520619999999996</v>
      </c>
      <c r="BO26" s="299">
        <v>0.63146069999999999</v>
      </c>
      <c r="BP26" s="299">
        <v>0.63438819999999996</v>
      </c>
      <c r="BQ26" s="299">
        <v>0.5290165</v>
      </c>
      <c r="BR26" s="299">
        <v>0.44358500000000001</v>
      </c>
      <c r="BS26" s="299">
        <v>0.1810512</v>
      </c>
      <c r="BT26" s="299">
        <v>0.33589400000000003</v>
      </c>
      <c r="BU26" s="299">
        <v>0.40875289999999997</v>
      </c>
      <c r="BV26" s="299">
        <v>0.48293190000000003</v>
      </c>
    </row>
    <row r="27" spans="1:74" ht="11.15" customHeight="1" x14ac:dyDescent="0.25">
      <c r="A27" s="61" t="s">
        <v>168</v>
      </c>
      <c r="B27" s="172" t="s">
        <v>401</v>
      </c>
      <c r="C27" s="210">
        <v>-0.95648900000000003</v>
      </c>
      <c r="D27" s="210">
        <v>-0.90125200000000005</v>
      </c>
      <c r="E27" s="210">
        <v>-0.91341000000000006</v>
      </c>
      <c r="F27" s="210">
        <v>-0.83388099999999998</v>
      </c>
      <c r="G27" s="210">
        <v>-0.65754800000000002</v>
      </c>
      <c r="H27" s="210">
        <v>-0.644648</v>
      </c>
      <c r="I27" s="210">
        <v>-0.78610800000000003</v>
      </c>
      <c r="J27" s="210">
        <v>-0.59894000000000003</v>
      </c>
      <c r="K27" s="210">
        <v>-0.72073799999999999</v>
      </c>
      <c r="L27" s="210">
        <v>-0.96718899999999997</v>
      </c>
      <c r="M27" s="210">
        <v>-1.04278</v>
      </c>
      <c r="N27" s="210">
        <v>-0.98854699999999995</v>
      </c>
      <c r="O27" s="210">
        <v>-0.78108599999999995</v>
      </c>
      <c r="P27" s="210">
        <v>-0.86004599999999998</v>
      </c>
      <c r="Q27" s="210">
        <v>-0.76960399999999995</v>
      </c>
      <c r="R27" s="210">
        <v>-0.57928500000000005</v>
      </c>
      <c r="S27" s="210">
        <v>-0.59065100000000004</v>
      </c>
      <c r="T27" s="210">
        <v>-0.64609099999999997</v>
      </c>
      <c r="U27" s="210">
        <v>-0.59236500000000003</v>
      </c>
      <c r="V27" s="210">
        <v>-0.54748699999999995</v>
      </c>
      <c r="W27" s="210">
        <v>-0.67186400000000002</v>
      </c>
      <c r="X27" s="210">
        <v>-0.77386100000000002</v>
      </c>
      <c r="Y27" s="210">
        <v>-0.94935899999999995</v>
      </c>
      <c r="Z27" s="210">
        <v>-0.90232199999999996</v>
      </c>
      <c r="AA27" s="210">
        <v>-0.746027</v>
      </c>
      <c r="AB27" s="210">
        <v>-0.73198200000000002</v>
      </c>
      <c r="AC27" s="210">
        <v>-0.66059000000000001</v>
      </c>
      <c r="AD27" s="210">
        <v>-0.68603099999999995</v>
      </c>
      <c r="AE27" s="210">
        <v>-0.20618600000000001</v>
      </c>
      <c r="AF27" s="210">
        <v>-0.334532</v>
      </c>
      <c r="AG27" s="210">
        <v>-0.464057</v>
      </c>
      <c r="AH27" s="210">
        <v>-0.65181299999999998</v>
      </c>
      <c r="AI27" s="210">
        <v>-0.62680000000000002</v>
      </c>
      <c r="AJ27" s="210">
        <v>-0.68930499999999995</v>
      </c>
      <c r="AK27" s="210">
        <v>-0.76873199999999997</v>
      </c>
      <c r="AL27" s="210">
        <v>-0.83406199999999997</v>
      </c>
      <c r="AM27" s="210">
        <v>-0.75925200000000004</v>
      </c>
      <c r="AN27" s="210">
        <v>-0.62568900000000005</v>
      </c>
      <c r="AO27" s="210">
        <v>-0.60288200000000003</v>
      </c>
      <c r="AP27" s="210">
        <v>-0.56372199999999995</v>
      </c>
      <c r="AQ27" s="210">
        <v>-0.646899</v>
      </c>
      <c r="AR27" s="210">
        <v>-0.76094799999999996</v>
      </c>
      <c r="AS27" s="210">
        <v>-0.65057699999999996</v>
      </c>
      <c r="AT27" s="210">
        <v>-0.79640699999999998</v>
      </c>
      <c r="AU27" s="210">
        <v>-0.59548000000000001</v>
      </c>
      <c r="AV27" s="210">
        <v>-0.77815000000000001</v>
      </c>
      <c r="AW27" s="210">
        <v>-0.89977200000000002</v>
      </c>
      <c r="AX27" s="210">
        <v>-0.88656000000000001</v>
      </c>
      <c r="AY27" s="210">
        <v>-0.73657099999999998</v>
      </c>
      <c r="AZ27" s="210">
        <v>-0.68303571428999998</v>
      </c>
      <c r="BA27" s="210">
        <v>-0.93119354839000001</v>
      </c>
      <c r="BB27" s="299">
        <v>-0.46845779999999998</v>
      </c>
      <c r="BC27" s="299">
        <v>-0.67340619999999995</v>
      </c>
      <c r="BD27" s="299">
        <v>-0.53677379999999997</v>
      </c>
      <c r="BE27" s="299">
        <v>-0.3024406</v>
      </c>
      <c r="BF27" s="299">
        <v>-0.6052149</v>
      </c>
      <c r="BG27" s="299">
        <v>-0.60619080000000003</v>
      </c>
      <c r="BH27" s="299">
        <v>-0.52133609999999997</v>
      </c>
      <c r="BI27" s="299">
        <v>-0.66425820000000002</v>
      </c>
      <c r="BJ27" s="299">
        <v>-0.4509611</v>
      </c>
      <c r="BK27" s="299">
        <v>-0.97644240000000004</v>
      </c>
      <c r="BL27" s="299">
        <v>-0.41163470000000002</v>
      </c>
      <c r="BM27" s="299">
        <v>-0.67620599999999997</v>
      </c>
      <c r="BN27" s="299">
        <v>-0.60784729999999998</v>
      </c>
      <c r="BO27" s="299">
        <v>-0.64831810000000001</v>
      </c>
      <c r="BP27" s="299">
        <v>-0.43745489999999998</v>
      </c>
      <c r="BQ27" s="299">
        <v>-0.35698770000000002</v>
      </c>
      <c r="BR27" s="299">
        <v>-0.66334360000000003</v>
      </c>
      <c r="BS27" s="299">
        <v>-0.52907780000000004</v>
      </c>
      <c r="BT27" s="299">
        <v>-0.54952270000000003</v>
      </c>
      <c r="BU27" s="299">
        <v>-0.78822060000000005</v>
      </c>
      <c r="BV27" s="299">
        <v>-0.90967750000000003</v>
      </c>
    </row>
    <row r="28" spans="1:74" ht="11.15" customHeight="1" x14ac:dyDescent="0.25">
      <c r="A28" s="61" t="s">
        <v>170</v>
      </c>
      <c r="B28" s="172" t="s">
        <v>166</v>
      </c>
      <c r="C28" s="210">
        <v>-7.5766E-2</v>
      </c>
      <c r="D28" s="210">
        <v>-8.3722000000000005E-2</v>
      </c>
      <c r="E28" s="210">
        <v>-0.162047</v>
      </c>
      <c r="F28" s="210">
        <v>-0.137715</v>
      </c>
      <c r="G28" s="210">
        <v>-0.104935</v>
      </c>
      <c r="H28" s="210">
        <v>-6.0836000000000001E-2</v>
      </c>
      <c r="I28" s="210">
        <v>-0.118094</v>
      </c>
      <c r="J28" s="210">
        <v>-7.1446999999999997E-2</v>
      </c>
      <c r="K28" s="210">
        <v>1.4710000000000001E-2</v>
      </c>
      <c r="L28" s="210">
        <v>-0.16100800000000001</v>
      </c>
      <c r="M28" s="210">
        <v>-0.111772</v>
      </c>
      <c r="N28" s="210">
        <v>-0.106001</v>
      </c>
      <c r="O28" s="210">
        <v>-0.16377800000000001</v>
      </c>
      <c r="P28" s="210">
        <v>-5.1951999999999998E-2</v>
      </c>
      <c r="Q28" s="210">
        <v>-2.8677999999999999E-2</v>
      </c>
      <c r="R28" s="210">
        <v>2.2279999999999999E-3</v>
      </c>
      <c r="S28" s="210">
        <v>-6.4159999999999998E-3</v>
      </c>
      <c r="T28" s="210">
        <v>-3.9072999999999997E-2</v>
      </c>
      <c r="U28" s="210">
        <v>4.7109999999999999E-3</v>
      </c>
      <c r="V28" s="210">
        <v>-7.8911999999999996E-2</v>
      </c>
      <c r="W28" s="210">
        <v>-5.6877999999999998E-2</v>
      </c>
      <c r="X28" s="210">
        <v>-7.3331999999999994E-2</v>
      </c>
      <c r="Y28" s="210">
        <v>-9.4535999999999995E-2</v>
      </c>
      <c r="Z28" s="210">
        <v>-8.5800000000000001E-2</v>
      </c>
      <c r="AA28" s="210">
        <v>-7.9534999999999995E-2</v>
      </c>
      <c r="AB28" s="210">
        <v>-8.1918000000000005E-2</v>
      </c>
      <c r="AC28" s="210">
        <v>-6.0489000000000001E-2</v>
      </c>
      <c r="AD28" s="210">
        <v>6.2979999999999994E-2</v>
      </c>
      <c r="AE28" s="210">
        <v>0.103311</v>
      </c>
      <c r="AF28" s="210">
        <v>9.2848E-2</v>
      </c>
      <c r="AG28" s="210">
        <v>0.111933</v>
      </c>
      <c r="AH28" s="210">
        <v>0.135548</v>
      </c>
      <c r="AI28" s="210">
        <v>0.123097</v>
      </c>
      <c r="AJ28" s="210">
        <v>0.10387399999999999</v>
      </c>
      <c r="AK28" s="210">
        <v>6.8784999999999999E-2</v>
      </c>
      <c r="AL28" s="210">
        <v>5.4237E-2</v>
      </c>
      <c r="AM28" s="210">
        <v>3.1182000000000001E-2</v>
      </c>
      <c r="AN28" s="210">
        <v>4.5110999999999998E-2</v>
      </c>
      <c r="AO28" s="210">
        <v>2.7949999999999999E-2</v>
      </c>
      <c r="AP28" s="210">
        <v>6.7746000000000001E-2</v>
      </c>
      <c r="AQ28" s="210">
        <v>0.101174</v>
      </c>
      <c r="AR28" s="210">
        <v>8.6559999999999998E-2</v>
      </c>
      <c r="AS28" s="210">
        <v>3.7420000000000002E-2</v>
      </c>
      <c r="AT28" s="210">
        <v>0.101712</v>
      </c>
      <c r="AU28" s="210">
        <v>0.124238</v>
      </c>
      <c r="AV28" s="210">
        <v>6.6558000000000006E-2</v>
      </c>
      <c r="AW28" s="210">
        <v>-5.6637E-2</v>
      </c>
      <c r="AX28" s="210">
        <v>-1.7644E-2</v>
      </c>
      <c r="AY28" s="210">
        <v>-4.1219999999999998E-3</v>
      </c>
      <c r="AZ28" s="210">
        <v>-4.3071428570999999E-2</v>
      </c>
      <c r="BA28" s="210">
        <v>-7.8064516129000006E-2</v>
      </c>
      <c r="BB28" s="299">
        <v>4.13385E-2</v>
      </c>
      <c r="BC28" s="299">
        <v>1.78543E-2</v>
      </c>
      <c r="BD28" s="299">
        <v>-1.16811E-2</v>
      </c>
      <c r="BE28" s="299">
        <v>1.8043699999999999E-2</v>
      </c>
      <c r="BF28" s="299">
        <v>-7.9752900000000002E-2</v>
      </c>
      <c r="BG28" s="299">
        <v>-4.6809799999999999E-2</v>
      </c>
      <c r="BH28" s="299">
        <v>-4.5449100000000001E-3</v>
      </c>
      <c r="BI28" s="299">
        <v>-5.6607299999999999E-2</v>
      </c>
      <c r="BJ28" s="299">
        <v>-1.7566999999999999E-2</v>
      </c>
      <c r="BK28" s="299">
        <v>-7.6027399999999995E-2</v>
      </c>
      <c r="BL28" s="299">
        <v>1.58861E-2</v>
      </c>
      <c r="BM28" s="299">
        <v>-2.6737499999999999E-3</v>
      </c>
      <c r="BN28" s="299">
        <v>4.5360399999999999E-3</v>
      </c>
      <c r="BO28" s="299">
        <v>2.56779E-2</v>
      </c>
      <c r="BP28" s="299">
        <v>4.50319E-2</v>
      </c>
      <c r="BQ28" s="299">
        <v>8.2040199999999994E-2</v>
      </c>
      <c r="BR28" s="299">
        <v>4.54834E-2</v>
      </c>
      <c r="BS28" s="299">
        <v>6.7516800000000002E-2</v>
      </c>
      <c r="BT28" s="299">
        <v>0.11414489999999999</v>
      </c>
      <c r="BU28" s="299">
        <v>1.49424E-3</v>
      </c>
      <c r="BV28" s="299">
        <v>8.7557099999999999E-2</v>
      </c>
    </row>
    <row r="29" spans="1:74" ht="11.15" customHeight="1" x14ac:dyDescent="0.25">
      <c r="A29" s="61" t="s">
        <v>171</v>
      </c>
      <c r="B29" s="172" t="s">
        <v>165</v>
      </c>
      <c r="C29" s="210">
        <v>-0.70830300000000002</v>
      </c>
      <c r="D29" s="210">
        <v>-0.75001300000000004</v>
      </c>
      <c r="E29" s="210">
        <v>-0.97101199999999999</v>
      </c>
      <c r="F29" s="210">
        <v>-1.3729</v>
      </c>
      <c r="G29" s="210">
        <v>-1.2501519999999999</v>
      </c>
      <c r="H29" s="210">
        <v>-1.377159</v>
      </c>
      <c r="I29" s="210">
        <v>-1.158525</v>
      </c>
      <c r="J29" s="210">
        <v>-1.1015410000000001</v>
      </c>
      <c r="K29" s="210">
        <v>-1.126611</v>
      </c>
      <c r="L29" s="210">
        <v>-1.1730339999999999</v>
      </c>
      <c r="M29" s="210">
        <v>-1.165052</v>
      </c>
      <c r="N29" s="210">
        <v>-1.1959029999999999</v>
      </c>
      <c r="O29" s="210">
        <v>-0.973028</v>
      </c>
      <c r="P29" s="210">
        <v>-0.799539</v>
      </c>
      <c r="Q29" s="210">
        <v>-0.993143</v>
      </c>
      <c r="R29" s="210">
        <v>-1.139815</v>
      </c>
      <c r="S29" s="210">
        <v>-1.127138</v>
      </c>
      <c r="T29" s="210">
        <v>-1.3900410000000001</v>
      </c>
      <c r="U29" s="210">
        <v>-1.2000789999999999</v>
      </c>
      <c r="V29" s="210">
        <v>-1.3762270000000001</v>
      </c>
      <c r="W29" s="210">
        <v>-1.3091619999999999</v>
      </c>
      <c r="X29" s="210">
        <v>-1.0192330000000001</v>
      </c>
      <c r="Y29" s="210">
        <v>-0.889181</v>
      </c>
      <c r="Z29" s="210">
        <v>-1.0059340000000001</v>
      </c>
      <c r="AA29" s="210">
        <v>-1.016988</v>
      </c>
      <c r="AB29" s="210">
        <v>-1.15774</v>
      </c>
      <c r="AC29" s="210">
        <v>-1.255366</v>
      </c>
      <c r="AD29" s="210">
        <v>-0.81362500000000004</v>
      </c>
      <c r="AE29" s="210">
        <v>-0.60930399999999996</v>
      </c>
      <c r="AF29" s="210">
        <v>-1.15124</v>
      </c>
      <c r="AG29" s="210">
        <v>-1.25604</v>
      </c>
      <c r="AH29" s="210">
        <v>-1.2002930000000001</v>
      </c>
      <c r="AI29" s="210">
        <v>-1.003925</v>
      </c>
      <c r="AJ29" s="210">
        <v>-0.77027699999999999</v>
      </c>
      <c r="AK29" s="210">
        <v>-0.68997399999999998</v>
      </c>
      <c r="AL29" s="210">
        <v>-0.70548699999999998</v>
      </c>
      <c r="AM29" s="210">
        <v>-0.54285700000000003</v>
      </c>
      <c r="AN29" s="210">
        <v>-0.51340799999999998</v>
      </c>
      <c r="AO29" s="210">
        <v>-0.40631</v>
      </c>
      <c r="AP29" s="210">
        <v>-0.93474500000000005</v>
      </c>
      <c r="AQ29" s="210">
        <v>-0.74490100000000004</v>
      </c>
      <c r="AR29" s="210">
        <v>-1.010826</v>
      </c>
      <c r="AS29" s="210">
        <v>-1.1317330000000001</v>
      </c>
      <c r="AT29" s="210">
        <v>-1.0005379999999999</v>
      </c>
      <c r="AU29" s="210">
        <v>-0.68204399999999998</v>
      </c>
      <c r="AV29" s="210">
        <v>-0.80218900000000004</v>
      </c>
      <c r="AW29" s="210">
        <v>-0.81179699999999999</v>
      </c>
      <c r="AX29" s="210">
        <v>-1.0450390000000001</v>
      </c>
      <c r="AY29" s="210">
        <v>-0.72278299999999995</v>
      </c>
      <c r="AZ29" s="210">
        <v>-0.83696428571000003</v>
      </c>
      <c r="BA29" s="210">
        <v>-1.0385483871000001</v>
      </c>
      <c r="BB29" s="299">
        <v>-1.2166790000000001</v>
      </c>
      <c r="BC29" s="299">
        <v>-1.246496</v>
      </c>
      <c r="BD29" s="299">
        <v>-1.3303039999999999</v>
      </c>
      <c r="BE29" s="299">
        <v>-1.3263069999999999</v>
      </c>
      <c r="BF29" s="299">
        <v>-1.282902</v>
      </c>
      <c r="BG29" s="299">
        <v>-1.2817270000000001</v>
      </c>
      <c r="BH29" s="299">
        <v>-0.81350250000000002</v>
      </c>
      <c r="BI29" s="299">
        <v>-0.9113154</v>
      </c>
      <c r="BJ29" s="299">
        <v>-1.2501679999999999</v>
      </c>
      <c r="BK29" s="299">
        <v>-0.80238149999999997</v>
      </c>
      <c r="BL29" s="299">
        <v>-0.4374789</v>
      </c>
      <c r="BM29" s="299">
        <v>-0.84762179999999998</v>
      </c>
      <c r="BN29" s="299">
        <v>-0.91144380000000003</v>
      </c>
      <c r="BO29" s="299">
        <v>-1.0151760000000001</v>
      </c>
      <c r="BP29" s="299">
        <v>-1.123866</v>
      </c>
      <c r="BQ29" s="299">
        <v>-1.0869660000000001</v>
      </c>
      <c r="BR29" s="299">
        <v>-0.99743300000000001</v>
      </c>
      <c r="BS29" s="299">
        <v>-1.045674</v>
      </c>
      <c r="BT29" s="299">
        <v>-0.72070279999999998</v>
      </c>
      <c r="BU29" s="299">
        <v>-0.93177620000000005</v>
      </c>
      <c r="BV29" s="299">
        <v>-1.150387</v>
      </c>
    </row>
    <row r="30" spans="1:74" ht="11.15" customHeight="1" x14ac:dyDescent="0.25">
      <c r="A30" s="61" t="s">
        <v>172</v>
      </c>
      <c r="B30" s="172" t="s">
        <v>167</v>
      </c>
      <c r="C30" s="210">
        <v>-4.4615000000000002E-2</v>
      </c>
      <c r="D30" s="210">
        <v>-0.14637</v>
      </c>
      <c r="E30" s="210">
        <v>-9.8396999999999998E-2</v>
      </c>
      <c r="F30" s="210">
        <v>-0.132489</v>
      </c>
      <c r="G30" s="210">
        <v>-0.134682</v>
      </c>
      <c r="H30" s="210">
        <v>-0.12859000000000001</v>
      </c>
      <c r="I30" s="210">
        <v>-0.120411</v>
      </c>
      <c r="J30" s="210">
        <v>-0.147091</v>
      </c>
      <c r="K30" s="210">
        <v>-5.2004000000000002E-2</v>
      </c>
      <c r="L30" s="210">
        <v>-0.106616</v>
      </c>
      <c r="M30" s="210">
        <v>-8.8722999999999996E-2</v>
      </c>
      <c r="N30" s="210">
        <v>-0.120647</v>
      </c>
      <c r="O30" s="210">
        <v>-3.2478E-2</v>
      </c>
      <c r="P30" s="210">
        <v>-7.7406000000000003E-2</v>
      </c>
      <c r="Q30" s="210">
        <v>-0.111315</v>
      </c>
      <c r="R30" s="210">
        <v>-0.22023000000000001</v>
      </c>
      <c r="S30" s="210">
        <v>-0.13189100000000001</v>
      </c>
      <c r="T30" s="210">
        <v>-9.7434999999999994E-2</v>
      </c>
      <c r="U30" s="210">
        <v>-4.0055E-2</v>
      </c>
      <c r="V30" s="210">
        <v>-0.14250299999999999</v>
      </c>
      <c r="W30" s="210">
        <v>-3.6746000000000001E-2</v>
      </c>
      <c r="X30" s="210">
        <v>-3.2368000000000001E-2</v>
      </c>
      <c r="Y30" s="210">
        <v>-5.8830000000000002E-3</v>
      </c>
      <c r="Z30" s="210">
        <v>-3.4029999999999998E-2</v>
      </c>
      <c r="AA30" s="210">
        <v>5.6889999999999996E-3</v>
      </c>
      <c r="AB30" s="210">
        <v>-2.7595999999999999E-2</v>
      </c>
      <c r="AC30" s="210">
        <v>-3.7073000000000002E-2</v>
      </c>
      <c r="AD30" s="210">
        <v>-1.9021E-2</v>
      </c>
      <c r="AE30" s="210">
        <v>-7.9539999999999993E-3</v>
      </c>
      <c r="AF30" s="210">
        <v>5.934E-3</v>
      </c>
      <c r="AG30" s="210">
        <v>9.495E-3</v>
      </c>
      <c r="AH30" s="210">
        <v>6.5386E-2</v>
      </c>
      <c r="AI30" s="210">
        <v>7.9594999999999999E-2</v>
      </c>
      <c r="AJ30" s="210">
        <v>7.7909999999999993E-2</v>
      </c>
      <c r="AK30" s="210">
        <v>5.1949000000000002E-2</v>
      </c>
      <c r="AL30" s="210">
        <v>1.7762E-2</v>
      </c>
      <c r="AM30" s="210">
        <v>0.13091900000000001</v>
      </c>
      <c r="AN30" s="210">
        <v>3.9844999999999998E-2</v>
      </c>
      <c r="AO30" s="210">
        <v>5.6000000000000001E-2</v>
      </c>
      <c r="AP30" s="210">
        <v>-2.6516000000000001E-2</v>
      </c>
      <c r="AQ30" s="210">
        <v>6.6434999999999994E-2</v>
      </c>
      <c r="AR30" s="210">
        <v>0.100949</v>
      </c>
      <c r="AS30" s="210">
        <v>2.6856000000000001E-2</v>
      </c>
      <c r="AT30" s="210">
        <v>0.138735</v>
      </c>
      <c r="AU30" s="210">
        <v>8.8363999999999998E-2</v>
      </c>
      <c r="AV30" s="210">
        <v>0.165108</v>
      </c>
      <c r="AW30" s="210">
        <v>0.15526999999999999</v>
      </c>
      <c r="AX30" s="210">
        <v>0.150949</v>
      </c>
      <c r="AY30" s="210">
        <v>0.11523</v>
      </c>
      <c r="AZ30" s="210">
        <v>0.12235714286</v>
      </c>
      <c r="BA30" s="210">
        <v>9.8677419355000004E-2</v>
      </c>
      <c r="BB30" s="299">
        <v>4.24164E-2</v>
      </c>
      <c r="BC30" s="299">
        <v>7.9700400000000005E-2</v>
      </c>
      <c r="BD30" s="299">
        <v>2.3895799999999998E-2</v>
      </c>
      <c r="BE30" s="299">
        <v>3.3241699999999999E-2</v>
      </c>
      <c r="BF30" s="299">
        <v>-2.9437700000000001E-2</v>
      </c>
      <c r="BG30" s="299">
        <v>4.20045E-2</v>
      </c>
      <c r="BH30" s="299">
        <v>3.1533600000000002E-2</v>
      </c>
      <c r="BI30" s="299">
        <v>0.1728683</v>
      </c>
      <c r="BJ30" s="299">
        <v>5.2407000000000002E-2</v>
      </c>
      <c r="BK30" s="299">
        <v>-1.15502E-2</v>
      </c>
      <c r="BL30" s="299">
        <v>-5.9913500000000003E-3</v>
      </c>
      <c r="BM30" s="299">
        <v>-2.06024E-2</v>
      </c>
      <c r="BN30" s="299">
        <v>-1.43302E-2</v>
      </c>
      <c r="BO30" s="299">
        <v>4.7973099999999998E-2</v>
      </c>
      <c r="BP30" s="299">
        <v>7.2814400000000001E-3</v>
      </c>
      <c r="BQ30" s="299">
        <v>-1.4879399999999999E-2</v>
      </c>
      <c r="BR30" s="299">
        <v>-6.3488299999999998E-2</v>
      </c>
      <c r="BS30" s="299">
        <v>2.61126E-2</v>
      </c>
      <c r="BT30" s="299">
        <v>3.2573499999999998E-2</v>
      </c>
      <c r="BU30" s="299">
        <v>0.17444760000000001</v>
      </c>
      <c r="BV30" s="299">
        <v>4.3615599999999997E-2</v>
      </c>
    </row>
    <row r="31" spans="1:74" ht="11.15" customHeight="1" x14ac:dyDescent="0.25">
      <c r="A31" s="61" t="s">
        <v>179</v>
      </c>
      <c r="B31" s="571" t="s">
        <v>965</v>
      </c>
      <c r="C31" s="210">
        <v>-0.56450699999999998</v>
      </c>
      <c r="D31" s="210">
        <v>-0.66781699999999999</v>
      </c>
      <c r="E31" s="210">
        <v>-0.59882400000000002</v>
      </c>
      <c r="F31" s="210">
        <v>-0.61241000000000001</v>
      </c>
      <c r="G31" s="210">
        <v>-0.63654999999999995</v>
      </c>
      <c r="H31" s="210">
        <v>-0.55854999999999999</v>
      </c>
      <c r="I31" s="210">
        <v>-0.60168600000000005</v>
      </c>
      <c r="J31" s="210">
        <v>-0.50763999999999998</v>
      </c>
      <c r="K31" s="210">
        <v>-0.51959200000000005</v>
      </c>
      <c r="L31" s="210">
        <v>-0.44999400000000001</v>
      </c>
      <c r="M31" s="210">
        <v>-0.70565800000000001</v>
      </c>
      <c r="N31" s="210">
        <v>-0.70244399999999996</v>
      </c>
      <c r="O31" s="210">
        <v>-0.62437200000000004</v>
      </c>
      <c r="P31" s="210">
        <v>-0.71278300000000006</v>
      </c>
      <c r="Q31" s="210">
        <v>-0.55670699999999995</v>
      </c>
      <c r="R31" s="210">
        <v>-0.53990700000000003</v>
      </c>
      <c r="S31" s="210">
        <v>-0.488367</v>
      </c>
      <c r="T31" s="210">
        <v>-0.442214</v>
      </c>
      <c r="U31" s="210">
        <v>-0.47009000000000001</v>
      </c>
      <c r="V31" s="210">
        <v>-0.54673000000000005</v>
      </c>
      <c r="W31" s="210">
        <v>-0.55604399999999998</v>
      </c>
      <c r="X31" s="210">
        <v>-0.51596600000000004</v>
      </c>
      <c r="Y31" s="210">
        <v>-0.53462600000000005</v>
      </c>
      <c r="Z31" s="210">
        <v>-0.57075200000000004</v>
      </c>
      <c r="AA31" s="210">
        <v>-0.67932599999999999</v>
      </c>
      <c r="AB31" s="210">
        <v>-0.64490000000000003</v>
      </c>
      <c r="AC31" s="210">
        <v>-0.59478200000000003</v>
      </c>
      <c r="AD31" s="210">
        <v>-0.513984</v>
      </c>
      <c r="AE31" s="210">
        <v>-0.45857300000000001</v>
      </c>
      <c r="AF31" s="210">
        <v>-0.49776700000000002</v>
      </c>
      <c r="AG31" s="210">
        <v>-0.52235900000000002</v>
      </c>
      <c r="AH31" s="210">
        <v>-0.456901</v>
      </c>
      <c r="AI31" s="210">
        <v>-0.45726</v>
      </c>
      <c r="AJ31" s="210">
        <v>-0.49326300000000001</v>
      </c>
      <c r="AK31" s="210">
        <v>-0.46581499999999998</v>
      </c>
      <c r="AL31" s="210">
        <v>-0.481485</v>
      </c>
      <c r="AM31" s="210">
        <v>-0.49981500000000001</v>
      </c>
      <c r="AN31" s="210">
        <v>-0.45475900000000002</v>
      </c>
      <c r="AO31" s="210">
        <v>-0.515679</v>
      </c>
      <c r="AP31" s="210">
        <v>-0.51907700000000001</v>
      </c>
      <c r="AQ31" s="210">
        <v>-0.43629699999999999</v>
      </c>
      <c r="AR31" s="210">
        <v>-0.50169299999999994</v>
      </c>
      <c r="AS31" s="210">
        <v>-0.58668600000000004</v>
      </c>
      <c r="AT31" s="210">
        <v>-0.42000500000000002</v>
      </c>
      <c r="AU31" s="210">
        <v>-0.47993400000000003</v>
      </c>
      <c r="AV31" s="210">
        <v>-0.55967500000000003</v>
      </c>
      <c r="AW31" s="210">
        <v>-0.45686500000000002</v>
      </c>
      <c r="AX31" s="210">
        <v>-0.48352800000000001</v>
      </c>
      <c r="AY31" s="210">
        <v>-0.47934900000000003</v>
      </c>
      <c r="AZ31" s="210">
        <v>-0.75180639999999999</v>
      </c>
      <c r="BA31" s="210">
        <v>-0.64674039999999999</v>
      </c>
      <c r="BB31" s="299">
        <v>-0.68965750000000003</v>
      </c>
      <c r="BC31" s="299">
        <v>-0.68214300000000005</v>
      </c>
      <c r="BD31" s="299">
        <v>-0.63629539999999996</v>
      </c>
      <c r="BE31" s="299">
        <v>-0.54111260000000005</v>
      </c>
      <c r="BF31" s="299">
        <v>-0.69317030000000002</v>
      </c>
      <c r="BG31" s="299">
        <v>-0.52937100000000004</v>
      </c>
      <c r="BH31" s="299">
        <v>-0.4277183</v>
      </c>
      <c r="BI31" s="299">
        <v>-0.4949404</v>
      </c>
      <c r="BJ31" s="299">
        <v>-0.65609110000000004</v>
      </c>
      <c r="BK31" s="299">
        <v>-0.38450289999999998</v>
      </c>
      <c r="BL31" s="299">
        <v>-0.35206710000000002</v>
      </c>
      <c r="BM31" s="299">
        <v>-0.44928079999999998</v>
      </c>
      <c r="BN31" s="299">
        <v>-0.48292400000000002</v>
      </c>
      <c r="BO31" s="299">
        <v>-0.53957259999999996</v>
      </c>
      <c r="BP31" s="299">
        <v>-0.50484169999999995</v>
      </c>
      <c r="BQ31" s="299">
        <v>-0.42259629999999998</v>
      </c>
      <c r="BR31" s="299">
        <v>-0.61592780000000003</v>
      </c>
      <c r="BS31" s="299">
        <v>-0.44336100000000001</v>
      </c>
      <c r="BT31" s="299">
        <v>-0.42425030000000002</v>
      </c>
      <c r="BU31" s="299">
        <v>-0.48414439999999997</v>
      </c>
      <c r="BV31" s="299">
        <v>-0.52721759999999995</v>
      </c>
    </row>
    <row r="32" spans="1:74" ht="11.15" customHeight="1" x14ac:dyDescent="0.25">
      <c r="A32" s="61" t="s">
        <v>737</v>
      </c>
      <c r="B32" s="172" t="s">
        <v>121</v>
      </c>
      <c r="C32" s="210">
        <v>0.42183322580999999</v>
      </c>
      <c r="D32" s="210">
        <v>0.29626046429000003</v>
      </c>
      <c r="E32" s="210">
        <v>0.49203809676999999</v>
      </c>
      <c r="F32" s="210">
        <v>0.21972803332999999</v>
      </c>
      <c r="G32" s="210">
        <v>-0.36883667741999998</v>
      </c>
      <c r="H32" s="210">
        <v>-0.53113889999999997</v>
      </c>
      <c r="I32" s="210">
        <v>-0.36356719355</v>
      </c>
      <c r="J32" s="210">
        <v>-0.68804500000000002</v>
      </c>
      <c r="K32" s="210">
        <v>-1.0076489333</v>
      </c>
      <c r="L32" s="210">
        <v>0.90613932257999996</v>
      </c>
      <c r="M32" s="210">
        <v>0.60069033332999999</v>
      </c>
      <c r="N32" s="210">
        <v>-0.25948038709999999</v>
      </c>
      <c r="O32" s="210">
        <v>1.2769806452E-2</v>
      </c>
      <c r="P32" s="210">
        <v>0.69238835714000002</v>
      </c>
      <c r="Q32" s="210">
        <v>0.33336964516000001</v>
      </c>
      <c r="R32" s="210">
        <v>-0.25034260000000003</v>
      </c>
      <c r="S32" s="210">
        <v>-1.0376993226</v>
      </c>
      <c r="T32" s="210">
        <v>-0.49071740000000003</v>
      </c>
      <c r="U32" s="210">
        <v>-0.86342303225999995</v>
      </c>
      <c r="V32" s="210">
        <v>-9.9354935483999998E-2</v>
      </c>
      <c r="W32" s="210">
        <v>-7.3538733332999998E-2</v>
      </c>
      <c r="X32" s="210">
        <v>0.98616241935000004</v>
      </c>
      <c r="Y32" s="210">
        <v>0.16170029999999999</v>
      </c>
      <c r="Z32" s="210">
        <v>-0.37925441934999998</v>
      </c>
      <c r="AA32" s="210">
        <v>-0.33976016128999997</v>
      </c>
      <c r="AB32" s="210">
        <v>1.0169140345000001</v>
      </c>
      <c r="AC32" s="210">
        <v>-0.42681709677000002</v>
      </c>
      <c r="AD32" s="210">
        <v>-1.0394444332999999</v>
      </c>
      <c r="AE32" s="210">
        <v>-1.1639073548000001</v>
      </c>
      <c r="AF32" s="210">
        <v>-0.48002226666999998</v>
      </c>
      <c r="AG32" s="210">
        <v>-0.28444703226000001</v>
      </c>
      <c r="AH32" s="210">
        <v>2.2096032258000001E-2</v>
      </c>
      <c r="AI32" s="210">
        <v>0.25739230000000002</v>
      </c>
      <c r="AJ32" s="210">
        <v>1.0661288710000001</v>
      </c>
      <c r="AK32" s="210">
        <v>0.14784140000000001</v>
      </c>
      <c r="AL32" s="210">
        <v>0.97081616129000003</v>
      </c>
      <c r="AM32" s="210">
        <v>0.11828103226</v>
      </c>
      <c r="AN32" s="210">
        <v>1.8790714286000001</v>
      </c>
      <c r="AO32" s="210">
        <v>5.7103193548000003E-2</v>
      </c>
      <c r="AP32" s="210">
        <v>6.7694666666999999E-3</v>
      </c>
      <c r="AQ32" s="210">
        <v>-0.56369393548000002</v>
      </c>
      <c r="AR32" s="210">
        <v>-0.21500910000000001</v>
      </c>
      <c r="AS32" s="210">
        <v>-0.20714425806</v>
      </c>
      <c r="AT32" s="210">
        <v>0.33646651613</v>
      </c>
      <c r="AU32" s="210">
        <v>-2.7286233332999999E-2</v>
      </c>
      <c r="AV32" s="210">
        <v>0.30928896773999998</v>
      </c>
      <c r="AW32" s="210">
        <v>0.53517753332999995</v>
      </c>
      <c r="AX32" s="210">
        <v>0.71952396774000005</v>
      </c>
      <c r="AY32" s="210">
        <v>-0.106627</v>
      </c>
      <c r="AZ32" s="210">
        <v>1.2736792794</v>
      </c>
      <c r="BA32" s="210">
        <v>5.5198066645000002E-2</v>
      </c>
      <c r="BB32" s="299">
        <v>-0.70114399999999999</v>
      </c>
      <c r="BC32" s="299">
        <v>-0.8373623</v>
      </c>
      <c r="BD32" s="299">
        <v>-0.86920989999999998</v>
      </c>
      <c r="BE32" s="299">
        <v>-0.73231979999999997</v>
      </c>
      <c r="BF32" s="299">
        <v>-0.30452430000000003</v>
      </c>
      <c r="BG32" s="299">
        <v>-0.16350619999999999</v>
      </c>
      <c r="BH32" s="299">
        <v>0.49754700000000002</v>
      </c>
      <c r="BI32" s="299">
        <v>6.7207600000000006E-2</v>
      </c>
      <c r="BJ32" s="299">
        <v>0.30325459999999999</v>
      </c>
      <c r="BK32" s="299">
        <v>0.13452829999999999</v>
      </c>
      <c r="BL32" s="299">
        <v>0.52208370000000004</v>
      </c>
      <c r="BM32" s="299">
        <v>0.4500712</v>
      </c>
      <c r="BN32" s="299">
        <v>-0.232881</v>
      </c>
      <c r="BO32" s="299">
        <v>-0.71057159999999997</v>
      </c>
      <c r="BP32" s="299">
        <v>-0.64880499999999997</v>
      </c>
      <c r="BQ32" s="299">
        <v>-0.58407549999999997</v>
      </c>
      <c r="BR32" s="299">
        <v>-0.2370592</v>
      </c>
      <c r="BS32" s="299">
        <v>-6.8433300000000002E-2</v>
      </c>
      <c r="BT32" s="299">
        <v>0.51674299999999995</v>
      </c>
      <c r="BU32" s="299">
        <v>0.2451931</v>
      </c>
      <c r="BV32" s="299">
        <v>0.4002481</v>
      </c>
    </row>
    <row r="33" spans="1:74" s="64" customFormat="1" ht="11.15" customHeight="1" x14ac:dyDescent="0.25">
      <c r="A33" s="61" t="s">
        <v>742</v>
      </c>
      <c r="B33" s="172" t="s">
        <v>394</v>
      </c>
      <c r="C33" s="210">
        <v>20.564494323000002</v>
      </c>
      <c r="D33" s="210">
        <v>19.693277606999999</v>
      </c>
      <c r="E33" s="210">
        <v>20.731360226</v>
      </c>
      <c r="F33" s="210">
        <v>20.0384897</v>
      </c>
      <c r="G33" s="210">
        <v>20.251335193999999</v>
      </c>
      <c r="H33" s="210">
        <v>20.7704001</v>
      </c>
      <c r="I33" s="210">
        <v>20.671505968000002</v>
      </c>
      <c r="J33" s="210">
        <v>21.356232419000001</v>
      </c>
      <c r="K33" s="210">
        <v>20.084242067000002</v>
      </c>
      <c r="L33" s="210">
        <v>20.785921452</v>
      </c>
      <c r="M33" s="210">
        <v>20.774381999999999</v>
      </c>
      <c r="N33" s="210">
        <v>20.327644515999999</v>
      </c>
      <c r="O33" s="210">
        <v>20.665175483999999</v>
      </c>
      <c r="P33" s="210">
        <v>20.284046499999999</v>
      </c>
      <c r="Q33" s="210">
        <v>20.176405710000001</v>
      </c>
      <c r="R33" s="210">
        <v>20.332735733</v>
      </c>
      <c r="S33" s="210">
        <v>20.387217934999999</v>
      </c>
      <c r="T33" s="210">
        <v>20.654108600000001</v>
      </c>
      <c r="U33" s="210">
        <v>20.734702644999999</v>
      </c>
      <c r="V33" s="210">
        <v>21.158047484000001</v>
      </c>
      <c r="W33" s="210">
        <v>20.248613599999999</v>
      </c>
      <c r="X33" s="210">
        <v>20.714148774000002</v>
      </c>
      <c r="Y33" s="210">
        <v>20.736323633000001</v>
      </c>
      <c r="Z33" s="210">
        <v>20.443029773999999</v>
      </c>
      <c r="AA33" s="210">
        <v>19.933550258</v>
      </c>
      <c r="AB33" s="210">
        <v>20.132423931000002</v>
      </c>
      <c r="AC33" s="210">
        <v>18.463003161</v>
      </c>
      <c r="AD33" s="210">
        <v>14.5485039</v>
      </c>
      <c r="AE33" s="210">
        <v>16.078217161000001</v>
      </c>
      <c r="AF33" s="210">
        <v>17.578092399999999</v>
      </c>
      <c r="AG33" s="210">
        <v>18.381106902999999</v>
      </c>
      <c r="AH33" s="210">
        <v>18.557909452000001</v>
      </c>
      <c r="AI33" s="210">
        <v>18.414898966999999</v>
      </c>
      <c r="AJ33" s="210">
        <v>18.613674934999999</v>
      </c>
      <c r="AK33" s="210">
        <v>18.742550699999999</v>
      </c>
      <c r="AL33" s="210">
        <v>18.801711806</v>
      </c>
      <c r="AM33" s="210">
        <v>18.55416971</v>
      </c>
      <c r="AN33" s="210">
        <v>17.444127142999999</v>
      </c>
      <c r="AO33" s="210">
        <v>19.203472258000001</v>
      </c>
      <c r="AP33" s="210">
        <v>19.458868899999999</v>
      </c>
      <c r="AQ33" s="210">
        <v>20.093154354999999</v>
      </c>
      <c r="AR33" s="210">
        <v>20.536557067</v>
      </c>
      <c r="AS33" s="210">
        <v>19.893517484</v>
      </c>
      <c r="AT33" s="210">
        <v>20.510300709999999</v>
      </c>
      <c r="AU33" s="210">
        <v>20.222943999999998</v>
      </c>
      <c r="AV33" s="210">
        <v>19.891093935000001</v>
      </c>
      <c r="AW33" s="210">
        <v>20.594383366999999</v>
      </c>
      <c r="AX33" s="210">
        <v>20.764240258000001</v>
      </c>
      <c r="AY33" s="210">
        <v>19.564783096999999</v>
      </c>
      <c r="AZ33" s="210">
        <v>20.225250962</v>
      </c>
      <c r="BA33" s="210">
        <v>20.000470823000001</v>
      </c>
      <c r="BB33" s="299">
        <v>20.31382</v>
      </c>
      <c r="BC33" s="299">
        <v>20.621279999999999</v>
      </c>
      <c r="BD33" s="299">
        <v>20.88495</v>
      </c>
      <c r="BE33" s="299">
        <v>20.89218</v>
      </c>
      <c r="BF33" s="299">
        <v>21.048110000000001</v>
      </c>
      <c r="BG33" s="299">
        <v>20.519960000000001</v>
      </c>
      <c r="BH33" s="299">
        <v>20.790179999999999</v>
      </c>
      <c r="BI33" s="299">
        <v>21.003440000000001</v>
      </c>
      <c r="BJ33" s="299">
        <v>20.885950000000001</v>
      </c>
      <c r="BK33" s="299">
        <v>20.074539999999999</v>
      </c>
      <c r="BL33" s="299">
        <v>20.306950000000001</v>
      </c>
      <c r="BM33" s="299">
        <v>20.50357</v>
      </c>
      <c r="BN33" s="299">
        <v>20.702549999999999</v>
      </c>
      <c r="BO33" s="299">
        <v>20.913509999999999</v>
      </c>
      <c r="BP33" s="299">
        <v>21.148620000000001</v>
      </c>
      <c r="BQ33" s="299">
        <v>21.101289999999999</v>
      </c>
      <c r="BR33" s="299">
        <v>21.297219999999999</v>
      </c>
      <c r="BS33" s="299">
        <v>20.828720000000001</v>
      </c>
      <c r="BT33" s="299">
        <v>21.09282</v>
      </c>
      <c r="BU33" s="299">
        <v>21.187719999999999</v>
      </c>
      <c r="BV33" s="299">
        <v>21.137029999999999</v>
      </c>
    </row>
    <row r="34" spans="1:74" s="64" customFormat="1" ht="11.15" customHeight="1" x14ac:dyDescent="0.25">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726"/>
      <c r="AZ34" s="726"/>
      <c r="BA34" s="726"/>
      <c r="BB34" s="302"/>
      <c r="BC34" s="302"/>
      <c r="BD34" s="302"/>
      <c r="BE34" s="302"/>
      <c r="BF34" s="302"/>
      <c r="BG34" s="302"/>
      <c r="BH34" s="302"/>
      <c r="BI34" s="302"/>
      <c r="BJ34" s="302"/>
      <c r="BK34" s="302"/>
      <c r="BL34" s="302"/>
      <c r="BM34" s="302"/>
      <c r="BN34" s="302"/>
      <c r="BO34" s="302"/>
      <c r="BP34" s="302"/>
      <c r="BQ34" s="302"/>
      <c r="BR34" s="302"/>
      <c r="BS34" s="302"/>
      <c r="BT34" s="302"/>
      <c r="BU34" s="302"/>
      <c r="BV34" s="302"/>
    </row>
    <row r="35" spans="1:74" ht="11.15" customHeight="1" x14ac:dyDescent="0.25">
      <c r="A35" s="57"/>
      <c r="B35" s="65" t="s">
        <v>767</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row>
    <row r="36" spans="1:74" ht="11.15" customHeight="1" x14ac:dyDescent="0.25">
      <c r="A36" s="564" t="s">
        <v>960</v>
      </c>
      <c r="B36" s="571" t="s">
        <v>963</v>
      </c>
      <c r="C36" s="210">
        <v>3.5365449999999998</v>
      </c>
      <c r="D36" s="210">
        <v>3.1573500000000001</v>
      </c>
      <c r="E36" s="210">
        <v>3.0940310000000002</v>
      </c>
      <c r="F36" s="210">
        <v>2.8628550000000001</v>
      </c>
      <c r="G36" s="210">
        <v>2.5815000000000001</v>
      </c>
      <c r="H36" s="210">
        <v>2.6043530000000001</v>
      </c>
      <c r="I36" s="210">
        <v>2.8432019999999998</v>
      </c>
      <c r="J36" s="210">
        <v>2.902774</v>
      </c>
      <c r="K36" s="210">
        <v>2.9017400000000002</v>
      </c>
      <c r="L36" s="210">
        <v>2.976086</v>
      </c>
      <c r="M36" s="210">
        <v>3.324694</v>
      </c>
      <c r="N36" s="210">
        <v>3.3805269999999998</v>
      </c>
      <c r="O36" s="210">
        <v>3.7151969999999999</v>
      </c>
      <c r="P36" s="210">
        <v>3.5900650000000001</v>
      </c>
      <c r="Q36" s="210">
        <v>3.1362429999999999</v>
      </c>
      <c r="R36" s="210">
        <v>2.8857740000000001</v>
      </c>
      <c r="S36" s="210">
        <v>2.7452040000000002</v>
      </c>
      <c r="T36" s="210">
        <v>2.7531680000000001</v>
      </c>
      <c r="U36" s="210">
        <v>2.929627</v>
      </c>
      <c r="V36" s="210">
        <v>2.8539729999999999</v>
      </c>
      <c r="W36" s="210">
        <v>3.0413929999999998</v>
      </c>
      <c r="X36" s="210">
        <v>3.1476060000000001</v>
      </c>
      <c r="Y36" s="210">
        <v>3.398466</v>
      </c>
      <c r="Z36" s="210">
        <v>3.4986169999999999</v>
      </c>
      <c r="AA36" s="210">
        <v>3.4422959999999998</v>
      </c>
      <c r="AB36" s="210">
        <v>3.3131789999999999</v>
      </c>
      <c r="AC36" s="210">
        <v>3.3614820000000001</v>
      </c>
      <c r="AD36" s="210">
        <v>2.7248800000000002</v>
      </c>
      <c r="AE36" s="210">
        <v>2.9369320000000001</v>
      </c>
      <c r="AF36" s="210">
        <v>2.8951790000000002</v>
      </c>
      <c r="AG36" s="210">
        <v>3.02528</v>
      </c>
      <c r="AH36" s="210">
        <v>2.9741149999999998</v>
      </c>
      <c r="AI36" s="210">
        <v>3.017242</v>
      </c>
      <c r="AJ36" s="210">
        <v>3.3164470000000001</v>
      </c>
      <c r="AK36" s="210">
        <v>3.7318799999999999</v>
      </c>
      <c r="AL36" s="210">
        <v>3.9815260000000001</v>
      </c>
      <c r="AM36" s="210">
        <v>3.9994109999999998</v>
      </c>
      <c r="AN36" s="210">
        <v>2.8926029999999998</v>
      </c>
      <c r="AO36" s="210">
        <v>3.2568350000000001</v>
      </c>
      <c r="AP36" s="210">
        <v>3.137543</v>
      </c>
      <c r="AQ36" s="210">
        <v>3.4415330000000002</v>
      </c>
      <c r="AR36" s="210">
        <v>3.4125350000000001</v>
      </c>
      <c r="AS36" s="210">
        <v>3.1325820000000002</v>
      </c>
      <c r="AT36" s="210">
        <v>3.424458</v>
      </c>
      <c r="AU36" s="210">
        <v>3.3679519999999998</v>
      </c>
      <c r="AV36" s="210">
        <v>3.124803</v>
      </c>
      <c r="AW36" s="210">
        <v>3.6129069999999999</v>
      </c>
      <c r="AX36" s="210">
        <v>4.0629900000000001</v>
      </c>
      <c r="AY36" s="210">
        <v>4.081099</v>
      </c>
      <c r="AZ36" s="210">
        <v>3.9618815429000001</v>
      </c>
      <c r="BA36" s="210">
        <v>3.6821121096999998</v>
      </c>
      <c r="BB36" s="299">
        <v>3.4011719999999999</v>
      </c>
      <c r="BC36" s="299">
        <v>3.4135550000000001</v>
      </c>
      <c r="BD36" s="299">
        <v>3.369278</v>
      </c>
      <c r="BE36" s="299">
        <v>3.3445879999999999</v>
      </c>
      <c r="BF36" s="299">
        <v>3.4151590000000001</v>
      </c>
      <c r="BG36" s="299">
        <v>3.4547699999999999</v>
      </c>
      <c r="BH36" s="299">
        <v>3.6315940000000002</v>
      </c>
      <c r="BI36" s="299">
        <v>3.8359670000000001</v>
      </c>
      <c r="BJ36" s="299">
        <v>4.0001660000000001</v>
      </c>
      <c r="BK36" s="299">
        <v>3.952782</v>
      </c>
      <c r="BL36" s="299">
        <v>3.9097759999999999</v>
      </c>
      <c r="BM36" s="299">
        <v>3.82816</v>
      </c>
      <c r="BN36" s="299">
        <v>3.6004239999999998</v>
      </c>
      <c r="BO36" s="299">
        <v>3.5163169999999999</v>
      </c>
      <c r="BP36" s="299">
        <v>3.456772</v>
      </c>
      <c r="BQ36" s="299">
        <v>3.413405</v>
      </c>
      <c r="BR36" s="299">
        <v>3.4876670000000001</v>
      </c>
      <c r="BS36" s="299">
        <v>3.5607929999999999</v>
      </c>
      <c r="BT36" s="299">
        <v>3.6668790000000002</v>
      </c>
      <c r="BU36" s="299">
        <v>3.8374929999999998</v>
      </c>
      <c r="BV36" s="299">
        <v>4.0414159999999999</v>
      </c>
    </row>
    <row r="37" spans="1:74" ht="11.15" customHeight="1" x14ac:dyDescent="0.25">
      <c r="A37" s="564" t="s">
        <v>739</v>
      </c>
      <c r="B37" s="173" t="s">
        <v>395</v>
      </c>
      <c r="C37" s="210">
        <v>7.6605000000000006E-2</v>
      </c>
      <c r="D37" s="210">
        <v>0.207261</v>
      </c>
      <c r="E37" s="210">
        <v>0.148974</v>
      </c>
      <c r="F37" s="210">
        <v>-7.6146000000000005E-2</v>
      </c>
      <c r="G37" s="210">
        <v>-4.7648999999999997E-2</v>
      </c>
      <c r="H37" s="210">
        <v>6.4422999999999994E-2</v>
      </c>
      <c r="I37" s="210">
        <v>-8.2791000000000003E-2</v>
      </c>
      <c r="J37" s="210">
        <v>-2.7517E-2</v>
      </c>
      <c r="K37" s="210">
        <v>-0.15881899999999999</v>
      </c>
      <c r="L37" s="210">
        <v>7.4784000000000003E-2</v>
      </c>
      <c r="M37" s="210">
        <v>5.6642999999999999E-2</v>
      </c>
      <c r="N37" s="210">
        <v>-4.8473000000000002E-2</v>
      </c>
      <c r="O37" s="210">
        <v>9.2238000000000001E-2</v>
      </c>
      <c r="P37" s="210">
        <v>-0.130995</v>
      </c>
      <c r="Q37" s="210">
        <v>3.2937000000000001E-2</v>
      </c>
      <c r="R37" s="210">
        <v>0.14152000000000001</v>
      </c>
      <c r="S37" s="210">
        <v>0.139816</v>
      </c>
      <c r="T37" s="210">
        <v>-3.2070000000000002E-3</v>
      </c>
      <c r="U37" s="210">
        <v>-6.2359999999999999E-2</v>
      </c>
      <c r="V37" s="210">
        <v>0.103729</v>
      </c>
      <c r="W37" s="210">
        <v>9.7963999999999996E-2</v>
      </c>
      <c r="X37" s="210">
        <v>0.156083</v>
      </c>
      <c r="Y37" s="210">
        <v>0.104794</v>
      </c>
      <c r="Z37" s="210">
        <v>7.8493999999999994E-2</v>
      </c>
      <c r="AA37" s="210">
        <v>7.3780999999999999E-2</v>
      </c>
      <c r="AB37" s="210">
        <v>0.21806300000000001</v>
      </c>
      <c r="AC37" s="210">
        <v>0.2447</v>
      </c>
      <c r="AD37" s="210">
        <v>0.106627</v>
      </c>
      <c r="AE37" s="210">
        <v>0.19866</v>
      </c>
      <c r="AF37" s="210">
        <v>5.8418999999999999E-2</v>
      </c>
      <c r="AG37" s="210">
        <v>5.0208999999999997E-2</v>
      </c>
      <c r="AH37" s="210">
        <v>7.8211000000000003E-2</v>
      </c>
      <c r="AI37" s="210">
        <v>-4.5711000000000002E-2</v>
      </c>
      <c r="AJ37" s="210">
        <v>-5.0042999999999997E-2</v>
      </c>
      <c r="AK37" s="210">
        <v>4.7973000000000002E-2</v>
      </c>
      <c r="AL37" s="210">
        <v>9.3696000000000002E-2</v>
      </c>
      <c r="AM37" s="210">
        <v>-8.4665000000000004E-2</v>
      </c>
      <c r="AN37" s="210">
        <v>3.0047000000000001E-2</v>
      </c>
      <c r="AO37" s="210">
        <v>0.190161</v>
      </c>
      <c r="AP37" s="210">
        <v>0.21165200000000001</v>
      </c>
      <c r="AQ37" s="210">
        <v>-3.0714000000000002E-2</v>
      </c>
      <c r="AR37" s="210">
        <v>-8.4335999999999994E-2</v>
      </c>
      <c r="AS37" s="210">
        <v>-8.6914000000000005E-2</v>
      </c>
      <c r="AT37" s="210">
        <v>-4.9169999999999998E-2</v>
      </c>
      <c r="AU37" s="210">
        <v>-2.1507999999999999E-2</v>
      </c>
      <c r="AV37" s="210">
        <v>0.115693</v>
      </c>
      <c r="AW37" s="210">
        <v>-8.2449999999999996E-2</v>
      </c>
      <c r="AX37" s="210">
        <v>-6.2774999999999997E-2</v>
      </c>
      <c r="AY37" s="210">
        <v>7.6231999999999994E-2</v>
      </c>
      <c r="AZ37" s="210">
        <v>1.52134E-4</v>
      </c>
      <c r="BA37" s="210">
        <v>-1.4857900000000001E-5</v>
      </c>
      <c r="BB37" s="299">
        <v>1.45107E-6</v>
      </c>
      <c r="BC37" s="299">
        <v>-1.41715E-7</v>
      </c>
      <c r="BD37" s="299">
        <v>0</v>
      </c>
      <c r="BE37" s="299">
        <v>0</v>
      </c>
      <c r="BF37" s="299">
        <v>0</v>
      </c>
      <c r="BG37" s="299">
        <v>0</v>
      </c>
      <c r="BH37" s="299">
        <v>0</v>
      </c>
      <c r="BI37" s="299">
        <v>0</v>
      </c>
      <c r="BJ37" s="299">
        <v>0</v>
      </c>
      <c r="BK37" s="299">
        <v>-3.54861E-2</v>
      </c>
      <c r="BL37" s="299">
        <v>5.0617799999999998E-2</v>
      </c>
      <c r="BM37" s="299">
        <v>-1.3391900000000001E-3</v>
      </c>
      <c r="BN37" s="299">
        <v>-2.4421600000000001E-3</v>
      </c>
      <c r="BO37" s="299">
        <v>-4.81889E-2</v>
      </c>
      <c r="BP37" s="299">
        <v>-4.7768199999999997E-2</v>
      </c>
      <c r="BQ37" s="299">
        <v>-3.8860600000000002E-2</v>
      </c>
      <c r="BR37" s="299">
        <v>-2.2290000000000001E-2</v>
      </c>
      <c r="BS37" s="299">
        <v>1.9867300000000001E-2</v>
      </c>
      <c r="BT37" s="299">
        <v>1.0725699999999999E-2</v>
      </c>
      <c r="BU37" s="299">
        <v>6.5581600000000004E-3</v>
      </c>
      <c r="BV37" s="299">
        <v>1.3844E-2</v>
      </c>
    </row>
    <row r="38" spans="1:74" ht="11.15" customHeight="1" x14ac:dyDescent="0.25">
      <c r="A38" s="564" t="s">
        <v>1390</v>
      </c>
      <c r="B38" s="571" t="s">
        <v>399</v>
      </c>
      <c r="C38" s="210">
        <v>0</v>
      </c>
      <c r="D38" s="210">
        <v>0</v>
      </c>
      <c r="E38" s="210">
        <v>0</v>
      </c>
      <c r="F38" s="210">
        <v>0</v>
      </c>
      <c r="G38" s="210">
        <v>0</v>
      </c>
      <c r="H38" s="210">
        <v>0</v>
      </c>
      <c r="I38" s="210">
        <v>0</v>
      </c>
      <c r="J38" s="210">
        <v>0</v>
      </c>
      <c r="K38" s="210">
        <v>0</v>
      </c>
      <c r="L38" s="210">
        <v>0</v>
      </c>
      <c r="M38" s="210">
        <v>0</v>
      </c>
      <c r="N38" s="210">
        <v>0</v>
      </c>
      <c r="O38" s="210">
        <v>0</v>
      </c>
      <c r="P38" s="210">
        <v>0</v>
      </c>
      <c r="Q38" s="210">
        <v>0</v>
      </c>
      <c r="R38" s="210">
        <v>0</v>
      </c>
      <c r="S38" s="210">
        <v>0</v>
      </c>
      <c r="T38" s="210">
        <v>0</v>
      </c>
      <c r="U38" s="210">
        <v>0</v>
      </c>
      <c r="V38" s="210">
        <v>0</v>
      </c>
      <c r="W38" s="210">
        <v>0</v>
      </c>
      <c r="X38" s="210">
        <v>0</v>
      </c>
      <c r="Y38" s="210">
        <v>0</v>
      </c>
      <c r="Z38" s="210">
        <v>0</v>
      </c>
      <c r="AA38" s="210">
        <v>0</v>
      </c>
      <c r="AB38" s="210">
        <v>0</v>
      </c>
      <c r="AC38" s="210">
        <v>0</v>
      </c>
      <c r="AD38" s="210">
        <v>0</v>
      </c>
      <c r="AE38" s="210">
        <v>0</v>
      </c>
      <c r="AF38" s="210">
        <v>0</v>
      </c>
      <c r="AG38" s="210">
        <v>0</v>
      </c>
      <c r="AH38" s="210">
        <v>0</v>
      </c>
      <c r="AI38" s="210">
        <v>0</v>
      </c>
      <c r="AJ38" s="210">
        <v>0</v>
      </c>
      <c r="AK38" s="210">
        <v>0</v>
      </c>
      <c r="AL38" s="210">
        <v>0</v>
      </c>
      <c r="AM38" s="210">
        <v>8.2456000000000002E-2</v>
      </c>
      <c r="AN38" s="210">
        <v>0.111689</v>
      </c>
      <c r="AO38" s="210">
        <v>0.129639</v>
      </c>
      <c r="AP38" s="210">
        <v>0.123834</v>
      </c>
      <c r="AQ38" s="210">
        <v>0.13608700000000001</v>
      </c>
      <c r="AR38" s="210">
        <v>0.12442599999999999</v>
      </c>
      <c r="AS38" s="210">
        <v>0.109915</v>
      </c>
      <c r="AT38" s="210">
        <v>0.13239000000000001</v>
      </c>
      <c r="AU38" s="210">
        <v>9.7250000000000003E-2</v>
      </c>
      <c r="AV38" s="210">
        <v>0.16414699999999999</v>
      </c>
      <c r="AW38" s="210">
        <v>0.15087999999999999</v>
      </c>
      <c r="AX38" s="210">
        <v>0.154192</v>
      </c>
      <c r="AY38" s="210">
        <v>0.103856</v>
      </c>
      <c r="AZ38" s="210">
        <v>0.16434840000000001</v>
      </c>
      <c r="BA38" s="210">
        <v>0.17258989999999999</v>
      </c>
      <c r="BB38" s="299">
        <v>0.18407609999999999</v>
      </c>
      <c r="BC38" s="299">
        <v>0.1704012</v>
      </c>
      <c r="BD38" s="299">
        <v>0.17622579999999999</v>
      </c>
      <c r="BE38" s="299">
        <v>0.17021459999999999</v>
      </c>
      <c r="BF38" s="299">
        <v>0.1528689</v>
      </c>
      <c r="BG38" s="299">
        <v>0.14422479999999999</v>
      </c>
      <c r="BH38" s="299">
        <v>0.18426600000000001</v>
      </c>
      <c r="BI38" s="299">
        <v>0.21148839999999999</v>
      </c>
      <c r="BJ38" s="299">
        <v>0.22628590000000001</v>
      </c>
      <c r="BK38" s="299">
        <v>0.1952226</v>
      </c>
      <c r="BL38" s="299">
        <v>0.19775780000000001</v>
      </c>
      <c r="BM38" s="299">
        <v>0.2069503</v>
      </c>
      <c r="BN38" s="299">
        <v>0.19819709999999999</v>
      </c>
      <c r="BO38" s="299">
        <v>0.18595210000000001</v>
      </c>
      <c r="BP38" s="299">
        <v>0.20046629999999999</v>
      </c>
      <c r="BQ38" s="299">
        <v>0.19066520000000001</v>
      </c>
      <c r="BR38" s="299">
        <v>0.18223839999999999</v>
      </c>
      <c r="BS38" s="299">
        <v>0.167098</v>
      </c>
      <c r="BT38" s="299">
        <v>0.2078586</v>
      </c>
      <c r="BU38" s="299">
        <v>0.24538660000000001</v>
      </c>
      <c r="BV38" s="299">
        <v>0.27031060000000001</v>
      </c>
    </row>
    <row r="39" spans="1:74" ht="11.15" customHeight="1" x14ac:dyDescent="0.25">
      <c r="A39" s="61" t="s">
        <v>507</v>
      </c>
      <c r="B39" s="571" t="s">
        <v>396</v>
      </c>
      <c r="C39" s="210">
        <v>8.7875920000000001</v>
      </c>
      <c r="D39" s="210">
        <v>8.7961489999999998</v>
      </c>
      <c r="E39" s="210">
        <v>9.4645469999999996</v>
      </c>
      <c r="F39" s="210">
        <v>9.2059660000000001</v>
      </c>
      <c r="G39" s="210">
        <v>9.5152439999999991</v>
      </c>
      <c r="H39" s="210">
        <v>9.7970310000000005</v>
      </c>
      <c r="I39" s="210">
        <v>9.6404010000000007</v>
      </c>
      <c r="J39" s="210">
        <v>9.7781680000000009</v>
      </c>
      <c r="K39" s="210">
        <v>9.1525560000000006</v>
      </c>
      <c r="L39" s="210">
        <v>9.2938340000000004</v>
      </c>
      <c r="M39" s="210">
        <v>9.2904090000000004</v>
      </c>
      <c r="N39" s="210">
        <v>9.1785490000000003</v>
      </c>
      <c r="O39" s="210">
        <v>8.7783929999999994</v>
      </c>
      <c r="P39" s="210">
        <v>9.071828</v>
      </c>
      <c r="Q39" s="210">
        <v>9.1840539999999997</v>
      </c>
      <c r="R39" s="210">
        <v>9.4105889999999999</v>
      </c>
      <c r="S39" s="210">
        <v>9.4974360000000004</v>
      </c>
      <c r="T39" s="210">
        <v>9.7032880000000006</v>
      </c>
      <c r="U39" s="210">
        <v>9.5329610000000002</v>
      </c>
      <c r="V39" s="210">
        <v>9.8336889999999997</v>
      </c>
      <c r="W39" s="210">
        <v>9.1975020000000001</v>
      </c>
      <c r="X39" s="210">
        <v>9.3081890000000005</v>
      </c>
      <c r="Y39" s="210">
        <v>9.2090530000000008</v>
      </c>
      <c r="Z39" s="210">
        <v>8.9712309999999995</v>
      </c>
      <c r="AA39" s="210">
        <v>8.7235359999999993</v>
      </c>
      <c r="AB39" s="210">
        <v>9.0504390000000008</v>
      </c>
      <c r="AC39" s="210">
        <v>7.7790020000000002</v>
      </c>
      <c r="AD39" s="210">
        <v>5.8657599999999999</v>
      </c>
      <c r="AE39" s="210">
        <v>7.1979879999999996</v>
      </c>
      <c r="AF39" s="210">
        <v>8.2915460000000003</v>
      </c>
      <c r="AG39" s="210">
        <v>8.460286</v>
      </c>
      <c r="AH39" s="210">
        <v>8.5240849999999995</v>
      </c>
      <c r="AI39" s="210">
        <v>8.5411009999999994</v>
      </c>
      <c r="AJ39" s="210">
        <v>8.3164069999999999</v>
      </c>
      <c r="AK39" s="210">
        <v>8.0013620000000003</v>
      </c>
      <c r="AL39" s="210">
        <v>7.8554209999999998</v>
      </c>
      <c r="AM39" s="210">
        <v>7.666347</v>
      </c>
      <c r="AN39" s="210">
        <v>7.7435349999999996</v>
      </c>
      <c r="AO39" s="210">
        <v>8.577458</v>
      </c>
      <c r="AP39" s="210">
        <v>8.7913429999999995</v>
      </c>
      <c r="AQ39" s="210">
        <v>9.1372330000000002</v>
      </c>
      <c r="AR39" s="210">
        <v>9.2729660000000003</v>
      </c>
      <c r="AS39" s="210">
        <v>9.3128770000000003</v>
      </c>
      <c r="AT39" s="210">
        <v>9.1113350000000004</v>
      </c>
      <c r="AU39" s="210">
        <v>8.9662740000000003</v>
      </c>
      <c r="AV39" s="210">
        <v>8.9487559999999995</v>
      </c>
      <c r="AW39" s="210">
        <v>8.9891629999999996</v>
      </c>
      <c r="AX39" s="210">
        <v>8.9494140000000009</v>
      </c>
      <c r="AY39" s="210">
        <v>7.9822470000000001</v>
      </c>
      <c r="AZ39" s="210">
        <v>8.5505714285999996</v>
      </c>
      <c r="BA39" s="210">
        <v>8.5896774193999992</v>
      </c>
      <c r="BB39" s="299">
        <v>8.9340659999999996</v>
      </c>
      <c r="BC39" s="299">
        <v>9.1607839999999996</v>
      </c>
      <c r="BD39" s="299">
        <v>9.2915600000000005</v>
      </c>
      <c r="BE39" s="299">
        <v>9.3772459999999995</v>
      </c>
      <c r="BF39" s="299">
        <v>9.2890409999999992</v>
      </c>
      <c r="BG39" s="299">
        <v>8.9899349999999991</v>
      </c>
      <c r="BH39" s="299">
        <v>8.9479469999999992</v>
      </c>
      <c r="BI39" s="299">
        <v>8.9645879999999991</v>
      </c>
      <c r="BJ39" s="299">
        <v>8.9054629999999992</v>
      </c>
      <c r="BK39" s="299">
        <v>8.1679630000000003</v>
      </c>
      <c r="BL39" s="299">
        <v>8.4965349999999997</v>
      </c>
      <c r="BM39" s="299">
        <v>8.64086</v>
      </c>
      <c r="BN39" s="299">
        <v>8.9856599999999993</v>
      </c>
      <c r="BO39" s="299">
        <v>9.1769809999999996</v>
      </c>
      <c r="BP39" s="299">
        <v>9.3281539999999996</v>
      </c>
      <c r="BQ39" s="299">
        <v>9.3582850000000004</v>
      </c>
      <c r="BR39" s="299">
        <v>9.2965940000000007</v>
      </c>
      <c r="BS39" s="299">
        <v>8.9956940000000003</v>
      </c>
      <c r="BT39" s="299">
        <v>8.9865820000000003</v>
      </c>
      <c r="BU39" s="299">
        <v>9.0355629999999998</v>
      </c>
      <c r="BV39" s="299">
        <v>8.9695509999999992</v>
      </c>
    </row>
    <row r="40" spans="1:74" ht="11.15" customHeight="1" x14ac:dyDescent="0.25">
      <c r="A40" s="61" t="s">
        <v>890</v>
      </c>
      <c r="B40" s="571" t="s">
        <v>891</v>
      </c>
      <c r="C40" s="210">
        <v>0.92762477419</v>
      </c>
      <c r="D40" s="210">
        <v>0.87343257142999997</v>
      </c>
      <c r="E40" s="210">
        <v>0.91975270968</v>
      </c>
      <c r="F40" s="210">
        <v>0.89033166666999997</v>
      </c>
      <c r="G40" s="210">
        <v>0.99521509676999997</v>
      </c>
      <c r="H40" s="210">
        <v>0.97053699999999998</v>
      </c>
      <c r="I40" s="210">
        <v>0.97420487096999997</v>
      </c>
      <c r="J40" s="210">
        <v>1.0039757418999999</v>
      </c>
      <c r="K40" s="210">
        <v>0.89219266666999997</v>
      </c>
      <c r="L40" s="210">
        <v>0.95025425805999997</v>
      </c>
      <c r="M40" s="210">
        <v>0.94599066666999998</v>
      </c>
      <c r="N40" s="210">
        <v>0.93588261289999997</v>
      </c>
      <c r="O40" s="210">
        <v>0.86010206452000004</v>
      </c>
      <c r="P40" s="210">
        <v>0.96162400000000003</v>
      </c>
      <c r="Q40" s="210">
        <v>0.91354545161</v>
      </c>
      <c r="R40" s="210">
        <v>0.92837066667000001</v>
      </c>
      <c r="S40" s="210">
        <v>0.98705093548</v>
      </c>
      <c r="T40" s="210">
        <v>0.99393566667</v>
      </c>
      <c r="U40" s="210">
        <v>0.96517125806000004</v>
      </c>
      <c r="V40" s="210">
        <v>0.95772558065000002</v>
      </c>
      <c r="W40" s="210">
        <v>0.923678</v>
      </c>
      <c r="X40" s="210">
        <v>0.97325090322999996</v>
      </c>
      <c r="Y40" s="210">
        <v>0.98221800000000004</v>
      </c>
      <c r="Z40" s="210">
        <v>0.94627480644999995</v>
      </c>
      <c r="AA40" s="210">
        <v>0.92038364516000004</v>
      </c>
      <c r="AB40" s="210">
        <v>0.90230603448000002</v>
      </c>
      <c r="AC40" s="210">
        <v>0.73641067741999999</v>
      </c>
      <c r="AD40" s="210">
        <v>0.54013133332999996</v>
      </c>
      <c r="AE40" s="210">
        <v>0.75485222581</v>
      </c>
      <c r="AF40" s="210">
        <v>0.89922100000000005</v>
      </c>
      <c r="AG40" s="210">
        <v>0.86821348386999997</v>
      </c>
      <c r="AH40" s="210">
        <v>0.85834361290000005</v>
      </c>
      <c r="AI40" s="210">
        <v>0.87976766666999995</v>
      </c>
      <c r="AJ40" s="210">
        <v>0.81801425806000005</v>
      </c>
      <c r="AK40" s="210">
        <v>0.86814880000000005</v>
      </c>
      <c r="AL40" s="210">
        <v>0.85474529032000002</v>
      </c>
      <c r="AM40" s="210">
        <v>0.75722412903000003</v>
      </c>
      <c r="AN40" s="210">
        <v>0.78058099999999997</v>
      </c>
      <c r="AO40" s="210">
        <v>0.90411445161000004</v>
      </c>
      <c r="AP40" s="210">
        <v>0.86715229999999999</v>
      </c>
      <c r="AQ40" s="210">
        <v>0.96349093547999998</v>
      </c>
      <c r="AR40" s="210">
        <v>0.96887433332999995</v>
      </c>
      <c r="AS40" s="210">
        <v>0.96318496773999995</v>
      </c>
      <c r="AT40" s="210">
        <v>0.93416741935000003</v>
      </c>
      <c r="AU40" s="210">
        <v>0.91426503332999998</v>
      </c>
      <c r="AV40" s="210">
        <v>0.96959219355000004</v>
      </c>
      <c r="AW40" s="210">
        <v>0.94830226666999995</v>
      </c>
      <c r="AX40" s="210">
        <v>0.92709883870999998</v>
      </c>
      <c r="AY40" s="210">
        <v>0.83105851613000004</v>
      </c>
      <c r="AZ40" s="210">
        <v>0.92299785714000004</v>
      </c>
      <c r="BA40" s="210">
        <v>0.91591117096999997</v>
      </c>
      <c r="BB40" s="299">
        <v>0.8889648</v>
      </c>
      <c r="BC40" s="299">
        <v>0.93993409999999999</v>
      </c>
      <c r="BD40" s="299">
        <v>0.95196879999999995</v>
      </c>
      <c r="BE40" s="299">
        <v>0.94002929999999996</v>
      </c>
      <c r="BF40" s="299">
        <v>0.94174000000000002</v>
      </c>
      <c r="BG40" s="299">
        <v>0.90932020000000002</v>
      </c>
      <c r="BH40" s="299">
        <v>0.91891880000000004</v>
      </c>
      <c r="BI40" s="299">
        <v>0.92933560000000004</v>
      </c>
      <c r="BJ40" s="299">
        <v>0.91883950000000003</v>
      </c>
      <c r="BK40" s="299">
        <v>0.82782129999999998</v>
      </c>
      <c r="BL40" s="299">
        <v>0.88078599999999996</v>
      </c>
      <c r="BM40" s="299">
        <v>0.87241029999999997</v>
      </c>
      <c r="BN40" s="299">
        <v>0.9071785</v>
      </c>
      <c r="BO40" s="299">
        <v>0.94976839999999996</v>
      </c>
      <c r="BP40" s="299">
        <v>0.96498490000000003</v>
      </c>
      <c r="BQ40" s="299">
        <v>0.9461022</v>
      </c>
      <c r="BR40" s="299">
        <v>0.95150310000000005</v>
      </c>
      <c r="BS40" s="299">
        <v>0.91772759999999998</v>
      </c>
      <c r="BT40" s="299">
        <v>0.93607969999999996</v>
      </c>
      <c r="BU40" s="299">
        <v>0.94915579999999999</v>
      </c>
      <c r="BV40" s="299">
        <v>0.9368476</v>
      </c>
    </row>
    <row r="41" spans="1:74" ht="11.15" customHeight="1" x14ac:dyDescent="0.25">
      <c r="A41" s="61" t="s">
        <v>508</v>
      </c>
      <c r="B41" s="571" t="s">
        <v>385</v>
      </c>
      <c r="C41" s="210">
        <v>1.568041</v>
      </c>
      <c r="D41" s="210">
        <v>1.5897060000000001</v>
      </c>
      <c r="E41" s="210">
        <v>1.705921</v>
      </c>
      <c r="F41" s="210">
        <v>1.6296189999999999</v>
      </c>
      <c r="G41" s="210">
        <v>1.6845479999999999</v>
      </c>
      <c r="H41" s="210">
        <v>1.8569310000000001</v>
      </c>
      <c r="I41" s="210">
        <v>1.7731319999999999</v>
      </c>
      <c r="J41" s="210">
        <v>1.857715</v>
      </c>
      <c r="K41" s="210">
        <v>1.703576</v>
      </c>
      <c r="L41" s="210">
        <v>1.6749270000000001</v>
      </c>
      <c r="M41" s="210">
        <v>1.7560610000000001</v>
      </c>
      <c r="N41" s="210">
        <v>1.6764840000000001</v>
      </c>
      <c r="O41" s="210">
        <v>1.6210279999999999</v>
      </c>
      <c r="P41" s="210">
        <v>1.60669</v>
      </c>
      <c r="Q41" s="210">
        <v>1.7113229999999999</v>
      </c>
      <c r="R41" s="210">
        <v>1.7556609999999999</v>
      </c>
      <c r="S41" s="210">
        <v>1.7730669999999999</v>
      </c>
      <c r="T41" s="210">
        <v>1.801695</v>
      </c>
      <c r="U41" s="210">
        <v>1.8469690000000001</v>
      </c>
      <c r="V41" s="210">
        <v>1.841442</v>
      </c>
      <c r="W41" s="210">
        <v>1.7024550000000001</v>
      </c>
      <c r="X41" s="210">
        <v>1.7267969999999999</v>
      </c>
      <c r="Y41" s="210">
        <v>1.7109300000000001</v>
      </c>
      <c r="Z41" s="210">
        <v>1.8092330000000001</v>
      </c>
      <c r="AA41" s="210">
        <v>1.672723</v>
      </c>
      <c r="AB41" s="210">
        <v>1.619014</v>
      </c>
      <c r="AC41" s="210">
        <v>1.3877360000000001</v>
      </c>
      <c r="AD41" s="210">
        <v>0.67801400000000001</v>
      </c>
      <c r="AE41" s="210">
        <v>0.59705299999999994</v>
      </c>
      <c r="AF41" s="210">
        <v>0.78411500000000001</v>
      </c>
      <c r="AG41" s="210">
        <v>0.96757800000000005</v>
      </c>
      <c r="AH41" s="210">
        <v>1.0156769999999999</v>
      </c>
      <c r="AI41" s="210">
        <v>0.92109600000000003</v>
      </c>
      <c r="AJ41" s="210">
        <v>1.005746</v>
      </c>
      <c r="AK41" s="210">
        <v>1.1295850000000001</v>
      </c>
      <c r="AL41" s="210">
        <v>1.148334</v>
      </c>
      <c r="AM41" s="210">
        <v>1.1310210000000001</v>
      </c>
      <c r="AN41" s="210">
        <v>1.0918620000000001</v>
      </c>
      <c r="AO41" s="210">
        <v>1.157635</v>
      </c>
      <c r="AP41" s="210">
        <v>1.27874</v>
      </c>
      <c r="AQ41" s="210">
        <v>1.3176639999999999</v>
      </c>
      <c r="AR41" s="210">
        <v>1.4248670000000001</v>
      </c>
      <c r="AS41" s="210">
        <v>1.4902610000000001</v>
      </c>
      <c r="AT41" s="210">
        <v>1.578276</v>
      </c>
      <c r="AU41" s="210">
        <v>1.498904</v>
      </c>
      <c r="AV41" s="210">
        <v>1.4405509999999999</v>
      </c>
      <c r="AW41" s="210">
        <v>1.4995039999999999</v>
      </c>
      <c r="AX41" s="210">
        <v>1.524686</v>
      </c>
      <c r="AY41" s="210">
        <v>1.4228959999999999</v>
      </c>
      <c r="AZ41" s="210">
        <v>1.4567142856999999</v>
      </c>
      <c r="BA41" s="210">
        <v>1.4898387097000001</v>
      </c>
      <c r="BB41" s="299">
        <v>1.532707</v>
      </c>
      <c r="BC41" s="299">
        <v>1.557212</v>
      </c>
      <c r="BD41" s="299">
        <v>1.633243</v>
      </c>
      <c r="BE41" s="299">
        <v>1.6535470000000001</v>
      </c>
      <c r="BF41" s="299">
        <v>1.658396</v>
      </c>
      <c r="BG41" s="299">
        <v>1.5556049999999999</v>
      </c>
      <c r="BH41" s="299">
        <v>1.5551090000000001</v>
      </c>
      <c r="BI41" s="299">
        <v>1.6074520000000001</v>
      </c>
      <c r="BJ41" s="299">
        <v>1.6427620000000001</v>
      </c>
      <c r="BK41" s="299">
        <v>1.4785550000000001</v>
      </c>
      <c r="BL41" s="299">
        <v>1.4869790000000001</v>
      </c>
      <c r="BM41" s="299">
        <v>1.5731839999999999</v>
      </c>
      <c r="BN41" s="299">
        <v>1.5728260000000001</v>
      </c>
      <c r="BO41" s="299">
        <v>1.6367039999999999</v>
      </c>
      <c r="BP41" s="299">
        <v>1.7231609999999999</v>
      </c>
      <c r="BQ41" s="299">
        <v>1.7201599999999999</v>
      </c>
      <c r="BR41" s="299">
        <v>1.751455</v>
      </c>
      <c r="BS41" s="299">
        <v>1.6391370000000001</v>
      </c>
      <c r="BT41" s="299">
        <v>1.6679809999999999</v>
      </c>
      <c r="BU41" s="299">
        <v>1.6446069999999999</v>
      </c>
      <c r="BV41" s="299">
        <v>1.6915610000000001</v>
      </c>
    </row>
    <row r="42" spans="1:74" ht="11.15" customHeight="1" x14ac:dyDescent="0.25">
      <c r="A42" s="61" t="s">
        <v>509</v>
      </c>
      <c r="B42" s="571" t="s">
        <v>397</v>
      </c>
      <c r="C42" s="210">
        <v>4.4910269999999999</v>
      </c>
      <c r="D42" s="210">
        <v>3.9792839999999998</v>
      </c>
      <c r="E42" s="210">
        <v>4.1964959999999998</v>
      </c>
      <c r="F42" s="210">
        <v>4.1390269999999996</v>
      </c>
      <c r="G42" s="210">
        <v>4.2087620000000001</v>
      </c>
      <c r="H42" s="210">
        <v>3.9593699999999998</v>
      </c>
      <c r="I42" s="210">
        <v>3.9626260000000002</v>
      </c>
      <c r="J42" s="210">
        <v>4.1956610000000003</v>
      </c>
      <c r="K42" s="210">
        <v>4.022151</v>
      </c>
      <c r="L42" s="210">
        <v>4.3478029999999999</v>
      </c>
      <c r="M42" s="210">
        <v>4.2038219999999997</v>
      </c>
      <c r="N42" s="210">
        <v>4.0194210000000004</v>
      </c>
      <c r="O42" s="210">
        <v>4.3274600000000003</v>
      </c>
      <c r="P42" s="210">
        <v>4.307328</v>
      </c>
      <c r="Q42" s="210">
        <v>4.1841280000000003</v>
      </c>
      <c r="R42" s="210">
        <v>4.1195950000000003</v>
      </c>
      <c r="S42" s="210">
        <v>4.1096599999999999</v>
      </c>
      <c r="T42" s="210">
        <v>3.993214</v>
      </c>
      <c r="U42" s="210">
        <v>3.9111980000000002</v>
      </c>
      <c r="V42" s="210">
        <v>4.0294759999999998</v>
      </c>
      <c r="W42" s="210">
        <v>3.9205559999999999</v>
      </c>
      <c r="X42" s="210">
        <v>4.2242249999999997</v>
      </c>
      <c r="Y42" s="210">
        <v>4.2014529999999999</v>
      </c>
      <c r="Z42" s="210">
        <v>3.9271090000000002</v>
      </c>
      <c r="AA42" s="210">
        <v>4.0243989999999998</v>
      </c>
      <c r="AB42" s="210">
        <v>4.0796070000000002</v>
      </c>
      <c r="AC42" s="210">
        <v>3.9609399999999999</v>
      </c>
      <c r="AD42" s="210">
        <v>3.5280629999999999</v>
      </c>
      <c r="AE42" s="210">
        <v>3.4462429999999999</v>
      </c>
      <c r="AF42" s="210">
        <v>3.494602</v>
      </c>
      <c r="AG42" s="210">
        <v>3.614649</v>
      </c>
      <c r="AH42" s="210">
        <v>3.6677569999999999</v>
      </c>
      <c r="AI42" s="210">
        <v>3.8139669999999999</v>
      </c>
      <c r="AJ42" s="210">
        <v>4.0364769999999996</v>
      </c>
      <c r="AK42" s="210">
        <v>3.879454</v>
      </c>
      <c r="AL42" s="210">
        <v>3.8882089999999998</v>
      </c>
      <c r="AM42" s="210">
        <v>3.9341430000000002</v>
      </c>
      <c r="AN42" s="210">
        <v>3.9456639999999998</v>
      </c>
      <c r="AO42" s="210">
        <v>4.0330069999999996</v>
      </c>
      <c r="AP42" s="210">
        <v>3.987644</v>
      </c>
      <c r="AQ42" s="210">
        <v>3.8738630000000001</v>
      </c>
      <c r="AR42" s="210">
        <v>3.9400770000000001</v>
      </c>
      <c r="AS42" s="210">
        <v>3.657959</v>
      </c>
      <c r="AT42" s="210">
        <v>3.8857900000000001</v>
      </c>
      <c r="AU42" s="210">
        <v>4.0751020000000002</v>
      </c>
      <c r="AV42" s="210">
        <v>3.890787</v>
      </c>
      <c r="AW42" s="210">
        <v>4.174112</v>
      </c>
      <c r="AX42" s="210">
        <v>3.9312849999999999</v>
      </c>
      <c r="AY42" s="210">
        <v>4.0805470000000001</v>
      </c>
      <c r="AZ42" s="210">
        <v>4.2165714286</v>
      </c>
      <c r="BA42" s="210">
        <v>3.982516129</v>
      </c>
      <c r="BB42" s="299">
        <v>4.0542179999999997</v>
      </c>
      <c r="BC42" s="299">
        <v>4.0582580000000004</v>
      </c>
      <c r="BD42" s="299">
        <v>3.9724469999999998</v>
      </c>
      <c r="BE42" s="299">
        <v>3.8655020000000002</v>
      </c>
      <c r="BF42" s="299">
        <v>4.0393020000000002</v>
      </c>
      <c r="BG42" s="299">
        <v>3.970745</v>
      </c>
      <c r="BH42" s="299">
        <v>4.2186260000000004</v>
      </c>
      <c r="BI42" s="299">
        <v>4.1003730000000003</v>
      </c>
      <c r="BJ42" s="299">
        <v>3.9754779999999998</v>
      </c>
      <c r="BK42" s="299">
        <v>4.1594490000000004</v>
      </c>
      <c r="BL42" s="299">
        <v>4.2371999999999996</v>
      </c>
      <c r="BM42" s="299">
        <v>4.1480550000000003</v>
      </c>
      <c r="BN42" s="299">
        <v>4.1204099999999997</v>
      </c>
      <c r="BO42" s="299">
        <v>4.1209769999999999</v>
      </c>
      <c r="BP42" s="299">
        <v>4.0308489999999999</v>
      </c>
      <c r="BQ42" s="299">
        <v>3.9447909999999999</v>
      </c>
      <c r="BR42" s="299">
        <v>4.1195820000000003</v>
      </c>
      <c r="BS42" s="299">
        <v>4.0289140000000003</v>
      </c>
      <c r="BT42" s="299">
        <v>4.2527600000000003</v>
      </c>
      <c r="BU42" s="299">
        <v>4.1129259999999999</v>
      </c>
      <c r="BV42" s="299">
        <v>3.9875759999999998</v>
      </c>
    </row>
    <row r="43" spans="1:74" ht="11.15" customHeight="1" x14ac:dyDescent="0.25">
      <c r="A43" s="61" t="s">
        <v>510</v>
      </c>
      <c r="B43" s="571" t="s">
        <v>398</v>
      </c>
      <c r="C43" s="210">
        <v>0.32348199999999999</v>
      </c>
      <c r="D43" s="210">
        <v>0.29887999999999998</v>
      </c>
      <c r="E43" s="210">
        <v>0.23582800000000001</v>
      </c>
      <c r="F43" s="210">
        <v>0.408244</v>
      </c>
      <c r="G43" s="210">
        <v>0.29554399999999997</v>
      </c>
      <c r="H43" s="210">
        <v>0.28007700000000002</v>
      </c>
      <c r="I43" s="210">
        <v>0.34620200000000001</v>
      </c>
      <c r="J43" s="210">
        <v>0.29226400000000002</v>
      </c>
      <c r="K43" s="210">
        <v>0.34872999999999998</v>
      </c>
      <c r="L43" s="210">
        <v>0.273482</v>
      </c>
      <c r="M43" s="210">
        <v>0.34240999999999999</v>
      </c>
      <c r="N43" s="210">
        <v>0.36732100000000001</v>
      </c>
      <c r="O43" s="210">
        <v>0.31903799999999999</v>
      </c>
      <c r="P43" s="210">
        <v>0.27938000000000002</v>
      </c>
      <c r="Q43" s="210">
        <v>0.22120100000000001</v>
      </c>
      <c r="R43" s="210">
        <v>0.17707100000000001</v>
      </c>
      <c r="S43" s="210">
        <v>0.19204499999999999</v>
      </c>
      <c r="T43" s="210">
        <v>0.32213199999999997</v>
      </c>
      <c r="U43" s="210">
        <v>0.34194600000000003</v>
      </c>
      <c r="V43" s="210">
        <v>0.32911000000000001</v>
      </c>
      <c r="W43" s="210">
        <v>0.30465399999999998</v>
      </c>
      <c r="X43" s="210">
        <v>0.318859</v>
      </c>
      <c r="Y43" s="210">
        <v>0.20845</v>
      </c>
      <c r="Z43" s="210">
        <v>0.28409899999999999</v>
      </c>
      <c r="AA43" s="210">
        <v>0.238367</v>
      </c>
      <c r="AB43" s="210">
        <v>0.188162</v>
      </c>
      <c r="AC43" s="210">
        <v>9.1185000000000002E-2</v>
      </c>
      <c r="AD43" s="210">
        <v>7.4345999999999995E-2</v>
      </c>
      <c r="AE43" s="210">
        <v>6.1272E-2</v>
      </c>
      <c r="AF43" s="210">
        <v>0.20866799999999999</v>
      </c>
      <c r="AG43" s="210">
        <v>0.34601100000000001</v>
      </c>
      <c r="AH43" s="210">
        <v>0.30596699999999999</v>
      </c>
      <c r="AI43" s="210">
        <v>0.32232899999999998</v>
      </c>
      <c r="AJ43" s="210">
        <v>0.25484600000000002</v>
      </c>
      <c r="AK43" s="210">
        <v>0.20774899999999999</v>
      </c>
      <c r="AL43" s="210">
        <v>0.194439</v>
      </c>
      <c r="AM43" s="210">
        <v>0.242146</v>
      </c>
      <c r="AN43" s="210">
        <v>0.25888100000000003</v>
      </c>
      <c r="AO43" s="210">
        <v>0.29099900000000001</v>
      </c>
      <c r="AP43" s="210">
        <v>0.14258499999999999</v>
      </c>
      <c r="AQ43" s="210">
        <v>0.25917699999999999</v>
      </c>
      <c r="AR43" s="210">
        <v>0.33511600000000002</v>
      </c>
      <c r="AS43" s="210">
        <v>0.32672600000000002</v>
      </c>
      <c r="AT43" s="210">
        <v>0.34754099999999999</v>
      </c>
      <c r="AU43" s="210">
        <v>0.31909700000000002</v>
      </c>
      <c r="AV43" s="210">
        <v>0.37659199999999998</v>
      </c>
      <c r="AW43" s="210">
        <v>0.43167</v>
      </c>
      <c r="AX43" s="210">
        <v>0.41530400000000001</v>
      </c>
      <c r="AY43" s="210">
        <v>0.33403699999999997</v>
      </c>
      <c r="AZ43" s="210">
        <v>0.29617857142999998</v>
      </c>
      <c r="BA43" s="210">
        <v>0.3044516129</v>
      </c>
      <c r="BB43" s="299">
        <v>0.28470450000000003</v>
      </c>
      <c r="BC43" s="299">
        <v>0.25101309999999999</v>
      </c>
      <c r="BD43" s="299">
        <v>0.26657530000000002</v>
      </c>
      <c r="BE43" s="299">
        <v>0.31711499999999998</v>
      </c>
      <c r="BF43" s="299">
        <v>0.28616140000000001</v>
      </c>
      <c r="BG43" s="299">
        <v>0.29997360000000001</v>
      </c>
      <c r="BH43" s="299">
        <v>0.2747173</v>
      </c>
      <c r="BI43" s="299">
        <v>0.30352750000000001</v>
      </c>
      <c r="BJ43" s="299">
        <v>0.30720520000000001</v>
      </c>
      <c r="BK43" s="299">
        <v>0.2855974</v>
      </c>
      <c r="BL43" s="299">
        <v>0.21753459999999999</v>
      </c>
      <c r="BM43" s="299">
        <v>0.24203430000000001</v>
      </c>
      <c r="BN43" s="299">
        <v>0.27635199999999999</v>
      </c>
      <c r="BO43" s="299">
        <v>0.26329979999999997</v>
      </c>
      <c r="BP43" s="299">
        <v>0.2446535</v>
      </c>
      <c r="BQ43" s="299">
        <v>0.28773140000000003</v>
      </c>
      <c r="BR43" s="299">
        <v>0.25697150000000002</v>
      </c>
      <c r="BS43" s="299">
        <v>0.28342079999999997</v>
      </c>
      <c r="BT43" s="299">
        <v>0.28218140000000003</v>
      </c>
      <c r="BU43" s="299">
        <v>0.31027270000000001</v>
      </c>
      <c r="BV43" s="299">
        <v>0.29369430000000002</v>
      </c>
    </row>
    <row r="44" spans="1:74" ht="11.15" customHeight="1" x14ac:dyDescent="0.25">
      <c r="A44" s="61" t="s">
        <v>740</v>
      </c>
      <c r="B44" s="725" t="s">
        <v>964</v>
      </c>
      <c r="C44" s="210">
        <v>1.781074</v>
      </c>
      <c r="D44" s="210">
        <v>1.6645049999999999</v>
      </c>
      <c r="E44" s="210">
        <v>1.8854340000000001</v>
      </c>
      <c r="F44" s="210">
        <v>1.868789</v>
      </c>
      <c r="G44" s="210">
        <v>2.0132560000000002</v>
      </c>
      <c r="H44" s="210">
        <v>2.2080860000000002</v>
      </c>
      <c r="I44" s="210">
        <v>2.1886019999999999</v>
      </c>
      <c r="J44" s="210">
        <v>2.357037</v>
      </c>
      <c r="K44" s="210">
        <v>2.1141749999999999</v>
      </c>
      <c r="L44" s="210">
        <v>2.1448770000000001</v>
      </c>
      <c r="M44" s="210">
        <v>1.8001750000000001</v>
      </c>
      <c r="N44" s="210">
        <v>1.753652</v>
      </c>
      <c r="O44" s="210">
        <v>1.7616289999999999</v>
      </c>
      <c r="P44" s="210">
        <v>1.5595730000000001</v>
      </c>
      <c r="Q44" s="210">
        <v>1.706361</v>
      </c>
      <c r="R44" s="210">
        <v>1.8423909999999999</v>
      </c>
      <c r="S44" s="210">
        <v>1.9298599999999999</v>
      </c>
      <c r="T44" s="210">
        <v>2.0836890000000001</v>
      </c>
      <c r="U44" s="210">
        <v>2.2342330000000001</v>
      </c>
      <c r="V44" s="210">
        <v>2.1664940000000001</v>
      </c>
      <c r="W44" s="210">
        <v>1.983959</v>
      </c>
      <c r="X44" s="210">
        <v>1.8322270000000001</v>
      </c>
      <c r="Y44" s="210">
        <v>1.903006</v>
      </c>
      <c r="Z44" s="210">
        <v>1.8740859999999999</v>
      </c>
      <c r="AA44" s="210">
        <v>1.7582869999999999</v>
      </c>
      <c r="AB44" s="210">
        <v>1.6637900000000001</v>
      </c>
      <c r="AC44" s="210">
        <v>1.6377980000000001</v>
      </c>
      <c r="AD44" s="210">
        <v>1.5708169999999999</v>
      </c>
      <c r="AE44" s="210">
        <v>1.640039</v>
      </c>
      <c r="AF44" s="210">
        <v>1.8455349999999999</v>
      </c>
      <c r="AG44" s="210">
        <v>1.9170609999999999</v>
      </c>
      <c r="AH44" s="210">
        <v>1.9920659999999999</v>
      </c>
      <c r="AI44" s="210">
        <v>1.844808</v>
      </c>
      <c r="AJ44" s="210">
        <v>1.7337720000000001</v>
      </c>
      <c r="AK44" s="210">
        <v>1.7445200000000001</v>
      </c>
      <c r="AL44" s="210">
        <v>1.6400669999999999</v>
      </c>
      <c r="AM44" s="210">
        <v>1.6245419999999999</v>
      </c>
      <c r="AN44" s="210">
        <v>1.36992</v>
      </c>
      <c r="AO44" s="210">
        <v>1.568098</v>
      </c>
      <c r="AP44" s="210">
        <v>1.786025</v>
      </c>
      <c r="AQ44" s="210">
        <v>1.9588019999999999</v>
      </c>
      <c r="AR44" s="210">
        <v>2.111507</v>
      </c>
      <c r="AS44" s="210">
        <v>1.9506060000000001</v>
      </c>
      <c r="AT44" s="210">
        <v>2.0799639999999999</v>
      </c>
      <c r="AU44" s="210">
        <v>1.920466</v>
      </c>
      <c r="AV44" s="210">
        <v>1.830263</v>
      </c>
      <c r="AW44" s="210">
        <v>1.818835</v>
      </c>
      <c r="AX44" s="210">
        <v>1.7893110000000001</v>
      </c>
      <c r="AY44" s="210">
        <v>1.6501049999999999</v>
      </c>
      <c r="AZ44" s="210">
        <v>1.5788901</v>
      </c>
      <c r="BA44" s="210">
        <v>1.7794502999999999</v>
      </c>
      <c r="BB44" s="299">
        <v>1.9228780000000001</v>
      </c>
      <c r="BC44" s="299">
        <v>2.0100609999999999</v>
      </c>
      <c r="BD44" s="299">
        <v>2.175624</v>
      </c>
      <c r="BE44" s="299">
        <v>2.1639659999999998</v>
      </c>
      <c r="BF44" s="299">
        <v>2.207179</v>
      </c>
      <c r="BG44" s="299">
        <v>2.1047120000000001</v>
      </c>
      <c r="BH44" s="299">
        <v>1.977919</v>
      </c>
      <c r="BI44" s="299">
        <v>1.9800469999999999</v>
      </c>
      <c r="BJ44" s="299">
        <v>1.828592</v>
      </c>
      <c r="BK44" s="299">
        <v>1.870458</v>
      </c>
      <c r="BL44" s="299">
        <v>1.710553</v>
      </c>
      <c r="BM44" s="299">
        <v>1.865669</v>
      </c>
      <c r="BN44" s="299">
        <v>1.951122</v>
      </c>
      <c r="BO44" s="299">
        <v>2.0614720000000002</v>
      </c>
      <c r="BP44" s="299">
        <v>2.2123360000000001</v>
      </c>
      <c r="BQ44" s="299">
        <v>2.2251120000000002</v>
      </c>
      <c r="BR44" s="299">
        <v>2.2250019999999999</v>
      </c>
      <c r="BS44" s="299">
        <v>2.1337959999999998</v>
      </c>
      <c r="BT44" s="299">
        <v>2.0178530000000001</v>
      </c>
      <c r="BU44" s="299">
        <v>1.99491</v>
      </c>
      <c r="BV44" s="299">
        <v>1.8690789999999999</v>
      </c>
    </row>
    <row r="45" spans="1:74" ht="11.15" customHeight="1" x14ac:dyDescent="0.25">
      <c r="A45" s="61" t="s">
        <v>511</v>
      </c>
      <c r="B45" s="571" t="s">
        <v>183</v>
      </c>
      <c r="C45" s="210">
        <v>20.564366</v>
      </c>
      <c r="D45" s="210">
        <v>19.693135000000002</v>
      </c>
      <c r="E45" s="210">
        <v>20.731231000000001</v>
      </c>
      <c r="F45" s="210">
        <v>20.038354000000002</v>
      </c>
      <c r="G45" s="210">
        <v>20.251204999999999</v>
      </c>
      <c r="H45" s="210">
        <v>20.770271000000001</v>
      </c>
      <c r="I45" s="210">
        <v>20.671374</v>
      </c>
      <c r="J45" s="210">
        <v>21.356102</v>
      </c>
      <c r="K45" s="210">
        <v>20.084109000000002</v>
      </c>
      <c r="L45" s="210">
        <v>20.785793000000002</v>
      </c>
      <c r="M45" s="210">
        <v>20.774214000000001</v>
      </c>
      <c r="N45" s="210">
        <v>20.327480999999999</v>
      </c>
      <c r="O45" s="210">
        <v>20.614982999999999</v>
      </c>
      <c r="P45" s="210">
        <v>20.283868999999999</v>
      </c>
      <c r="Q45" s="210">
        <v>20.176247</v>
      </c>
      <c r="R45" s="210">
        <v>20.332601</v>
      </c>
      <c r="S45" s="210">
        <v>20.387087999999999</v>
      </c>
      <c r="T45" s="210">
        <v>20.653979</v>
      </c>
      <c r="U45" s="210">
        <v>20.734573999999999</v>
      </c>
      <c r="V45" s="210">
        <v>21.157913000000001</v>
      </c>
      <c r="W45" s="210">
        <v>20.248483</v>
      </c>
      <c r="X45" s="210">
        <v>20.713985999999998</v>
      </c>
      <c r="Y45" s="210">
        <v>20.736152000000001</v>
      </c>
      <c r="Z45" s="210">
        <v>20.442869000000002</v>
      </c>
      <c r="AA45" s="210">
        <v>19.933388999999998</v>
      </c>
      <c r="AB45" s="210">
        <v>20.132254</v>
      </c>
      <c r="AC45" s="210">
        <v>18.462842999999999</v>
      </c>
      <c r="AD45" s="210">
        <v>14.548507000000001</v>
      </c>
      <c r="AE45" s="210">
        <v>16.078187</v>
      </c>
      <c r="AF45" s="210">
        <v>17.578064000000001</v>
      </c>
      <c r="AG45" s="210">
        <v>18.381074000000002</v>
      </c>
      <c r="AH45" s="210">
        <v>18.557877999999999</v>
      </c>
      <c r="AI45" s="210">
        <v>18.414832000000001</v>
      </c>
      <c r="AJ45" s="210">
        <v>18.613651999999998</v>
      </c>
      <c r="AK45" s="210">
        <v>18.742522999999998</v>
      </c>
      <c r="AL45" s="210">
        <v>18.801691999999999</v>
      </c>
      <c r="AM45" s="210">
        <v>18.595400999999999</v>
      </c>
      <c r="AN45" s="210">
        <v>17.444201</v>
      </c>
      <c r="AO45" s="210">
        <v>19.203831999999998</v>
      </c>
      <c r="AP45" s="210">
        <v>19.459365999999999</v>
      </c>
      <c r="AQ45" s="210">
        <v>20.093644999999999</v>
      </c>
      <c r="AR45" s="210">
        <v>20.537158000000002</v>
      </c>
      <c r="AS45" s="210">
        <v>19.894012</v>
      </c>
      <c r="AT45" s="210">
        <v>20.510584000000001</v>
      </c>
      <c r="AU45" s="210">
        <v>20.223537</v>
      </c>
      <c r="AV45" s="210">
        <v>19.891591999999999</v>
      </c>
      <c r="AW45" s="210">
        <v>20.594621</v>
      </c>
      <c r="AX45" s="210">
        <v>20.764406999999999</v>
      </c>
      <c r="AY45" s="210">
        <v>19.731019</v>
      </c>
      <c r="AZ45" s="210">
        <v>20.225307891</v>
      </c>
      <c r="BA45" s="210">
        <v>20.000621323000001</v>
      </c>
      <c r="BB45" s="299">
        <v>20.31382</v>
      </c>
      <c r="BC45" s="299">
        <v>20.621279999999999</v>
      </c>
      <c r="BD45" s="299">
        <v>20.88495</v>
      </c>
      <c r="BE45" s="299">
        <v>20.89218</v>
      </c>
      <c r="BF45" s="299">
        <v>21.048110000000001</v>
      </c>
      <c r="BG45" s="299">
        <v>20.519960000000001</v>
      </c>
      <c r="BH45" s="299">
        <v>20.790179999999999</v>
      </c>
      <c r="BI45" s="299">
        <v>21.003440000000001</v>
      </c>
      <c r="BJ45" s="299">
        <v>20.885950000000001</v>
      </c>
      <c r="BK45" s="299">
        <v>20.074539999999999</v>
      </c>
      <c r="BL45" s="299">
        <v>20.306950000000001</v>
      </c>
      <c r="BM45" s="299">
        <v>20.50357</v>
      </c>
      <c r="BN45" s="299">
        <v>20.702549999999999</v>
      </c>
      <c r="BO45" s="299">
        <v>20.913509999999999</v>
      </c>
      <c r="BP45" s="299">
        <v>21.148620000000001</v>
      </c>
      <c r="BQ45" s="299">
        <v>21.101289999999999</v>
      </c>
      <c r="BR45" s="299">
        <v>21.297219999999999</v>
      </c>
      <c r="BS45" s="299">
        <v>20.828720000000001</v>
      </c>
      <c r="BT45" s="299">
        <v>21.09282</v>
      </c>
      <c r="BU45" s="299">
        <v>21.187719999999999</v>
      </c>
      <c r="BV45" s="299">
        <v>21.137029999999999</v>
      </c>
    </row>
    <row r="46" spans="1:74" ht="11.15" customHeight="1" x14ac:dyDescent="0.25">
      <c r="A46" s="61"/>
      <c r="B46" s="44"/>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732"/>
      <c r="AN46" s="62"/>
      <c r="AO46" s="62"/>
      <c r="AP46" s="62"/>
      <c r="AQ46" s="62"/>
      <c r="AR46" s="62"/>
      <c r="AS46" s="62"/>
      <c r="AT46" s="62"/>
      <c r="AU46" s="62"/>
      <c r="AV46" s="62"/>
      <c r="AW46" s="62"/>
      <c r="AX46" s="675"/>
      <c r="AY46" s="675"/>
      <c r="AZ46" s="675"/>
      <c r="BA46" s="675"/>
      <c r="BB46" s="726"/>
      <c r="BC46" s="726"/>
      <c r="BD46" s="726"/>
      <c r="BE46" s="726"/>
      <c r="BF46" s="726"/>
      <c r="BG46" s="726"/>
      <c r="BH46" s="726"/>
      <c r="BI46" s="726"/>
      <c r="BJ46" s="675"/>
      <c r="BK46" s="675"/>
      <c r="BL46" s="302"/>
      <c r="BM46" s="302"/>
      <c r="BN46" s="302"/>
      <c r="BO46" s="302"/>
      <c r="BP46" s="302"/>
      <c r="BQ46" s="302"/>
      <c r="BR46" s="302"/>
      <c r="BS46" s="302"/>
      <c r="BT46" s="302"/>
      <c r="BU46" s="302"/>
      <c r="BV46" s="302"/>
    </row>
    <row r="47" spans="1:74" ht="11.15" customHeight="1" x14ac:dyDescent="0.25">
      <c r="A47" s="61" t="s">
        <v>741</v>
      </c>
      <c r="B47" s="174" t="s">
        <v>972</v>
      </c>
      <c r="C47" s="210">
        <v>3.8190620000000002</v>
      </c>
      <c r="D47" s="210">
        <v>2.678636</v>
      </c>
      <c r="E47" s="210">
        <v>2.4852979999999998</v>
      </c>
      <c r="F47" s="210">
        <v>2.5779529999999999</v>
      </c>
      <c r="G47" s="210">
        <v>2.5096630000000002</v>
      </c>
      <c r="H47" s="210">
        <v>2.9023219999999998</v>
      </c>
      <c r="I47" s="210">
        <v>2.2306110000000001</v>
      </c>
      <c r="J47" s="210">
        <v>3.269943</v>
      </c>
      <c r="K47" s="210">
        <v>2.473986</v>
      </c>
      <c r="L47" s="210">
        <v>1.4567600000000001</v>
      </c>
      <c r="M47" s="210">
        <v>0.99141100000000004</v>
      </c>
      <c r="N47" s="210">
        <v>0.71958900000000003</v>
      </c>
      <c r="O47" s="210">
        <v>1.785792</v>
      </c>
      <c r="P47" s="210">
        <v>0.452177</v>
      </c>
      <c r="Q47" s="210">
        <v>0.95933100000000004</v>
      </c>
      <c r="R47" s="210">
        <v>1.1425749999999999</v>
      </c>
      <c r="S47" s="210">
        <v>1.6549480000000001</v>
      </c>
      <c r="T47" s="210">
        <v>0.72049300000000005</v>
      </c>
      <c r="U47" s="210">
        <v>1.5167109999999999</v>
      </c>
      <c r="V47" s="210">
        <v>0.94897299999999996</v>
      </c>
      <c r="W47" s="210">
        <v>3.9948999999999998E-2</v>
      </c>
      <c r="X47" s="210">
        <v>-0.44015900000000002</v>
      </c>
      <c r="Y47" s="210">
        <v>-0.63806200000000002</v>
      </c>
      <c r="Z47" s="210">
        <v>-0.17128499999999999</v>
      </c>
      <c r="AA47" s="210">
        <v>-0.64861599999999997</v>
      </c>
      <c r="AB47" s="210">
        <v>-1.107782</v>
      </c>
      <c r="AC47" s="210">
        <v>-1.1616299999999999</v>
      </c>
      <c r="AD47" s="210">
        <v>-1.112441</v>
      </c>
      <c r="AE47" s="210">
        <v>0.65037</v>
      </c>
      <c r="AF47" s="210">
        <v>0.75958400000000004</v>
      </c>
      <c r="AG47" s="210">
        <v>-0.63907700000000001</v>
      </c>
      <c r="AH47" s="210">
        <v>-1.1004799999999999</v>
      </c>
      <c r="AI47" s="210">
        <v>-0.75623799999999997</v>
      </c>
      <c r="AJ47" s="210">
        <v>-1.013218</v>
      </c>
      <c r="AK47" s="210">
        <v>-0.29715799999999998</v>
      </c>
      <c r="AL47" s="210">
        <v>-1.1856709999999999</v>
      </c>
      <c r="AM47" s="210">
        <v>-0.81365100000000001</v>
      </c>
      <c r="AN47" s="210">
        <v>-1.2914E-2</v>
      </c>
      <c r="AO47" s="210">
        <v>0.60933700000000002</v>
      </c>
      <c r="AP47" s="210">
        <v>-0.84297</v>
      </c>
      <c r="AQ47" s="210">
        <v>0.29908200000000001</v>
      </c>
      <c r="AR47" s="210">
        <v>3.6540000000000003E-2</v>
      </c>
      <c r="AS47" s="210">
        <v>0.14862</v>
      </c>
      <c r="AT47" s="210">
        <v>-0.184418</v>
      </c>
      <c r="AU47" s="210">
        <v>1.1237980000000001</v>
      </c>
      <c r="AV47" s="210">
        <v>-0.53785700000000003</v>
      </c>
      <c r="AW47" s="210">
        <v>-0.71009100000000003</v>
      </c>
      <c r="AX47" s="210">
        <v>-1.062346</v>
      </c>
      <c r="AY47" s="210">
        <v>-0.60469499999999998</v>
      </c>
      <c r="AZ47" s="210">
        <v>-0.85714159929</v>
      </c>
      <c r="BA47" s="210">
        <v>-1.0711423441000001</v>
      </c>
      <c r="BB47" s="299">
        <v>0.61481269999999999</v>
      </c>
      <c r="BC47" s="299">
        <v>0.21027609999999999</v>
      </c>
      <c r="BD47" s="299">
        <v>-0.19299189999999999</v>
      </c>
      <c r="BE47" s="299">
        <v>-0.39911770000000002</v>
      </c>
      <c r="BF47" s="299">
        <v>-0.77410129999999999</v>
      </c>
      <c r="BG47" s="299">
        <v>-1.2078770000000001</v>
      </c>
      <c r="BH47" s="299">
        <v>-1.326956</v>
      </c>
      <c r="BI47" s="299">
        <v>-0.40597149999999999</v>
      </c>
      <c r="BJ47" s="299">
        <v>-1.244375</v>
      </c>
      <c r="BK47" s="299">
        <v>-1.2143470000000001</v>
      </c>
      <c r="BL47" s="299">
        <v>-1.4195880000000001</v>
      </c>
      <c r="BM47" s="299">
        <v>-1.1327560000000001</v>
      </c>
      <c r="BN47" s="299">
        <v>-0.47093560000000001</v>
      </c>
      <c r="BO47" s="299">
        <v>-0.24674090000000001</v>
      </c>
      <c r="BP47" s="299">
        <v>-0.241672</v>
      </c>
      <c r="BQ47" s="299">
        <v>-0.43688719999999998</v>
      </c>
      <c r="BR47" s="299">
        <v>-0.53652069999999996</v>
      </c>
      <c r="BS47" s="299">
        <v>-1.0285299999999999</v>
      </c>
      <c r="BT47" s="299">
        <v>-1.1964649999999999</v>
      </c>
      <c r="BU47" s="299">
        <v>-1.414193</v>
      </c>
      <c r="BV47" s="299">
        <v>-2.0366550000000001</v>
      </c>
    </row>
    <row r="48" spans="1:74" ht="11.15" customHeight="1" x14ac:dyDescent="0.25">
      <c r="A48" s="61"/>
      <c r="B48" s="67"/>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302"/>
      <c r="BC48" s="302"/>
      <c r="BD48" s="302"/>
      <c r="BE48" s="302"/>
      <c r="BF48" s="302"/>
      <c r="BG48" s="302"/>
      <c r="BH48" s="302"/>
      <c r="BI48" s="302"/>
      <c r="BJ48" s="302"/>
      <c r="BK48" s="302"/>
      <c r="BL48" s="302"/>
      <c r="BM48" s="302"/>
      <c r="BN48" s="302"/>
      <c r="BO48" s="302"/>
      <c r="BP48" s="302"/>
      <c r="BQ48" s="302"/>
      <c r="BR48" s="302"/>
      <c r="BS48" s="302"/>
      <c r="BT48" s="302"/>
      <c r="BU48" s="302"/>
      <c r="BV48" s="302"/>
    </row>
    <row r="49" spans="1:74" ht="11.15" customHeight="1" x14ac:dyDescent="0.25">
      <c r="A49" s="57"/>
      <c r="B49" s="65" t="s">
        <v>743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366"/>
      <c r="BC49" s="366"/>
      <c r="BD49" s="366"/>
      <c r="BE49" s="366"/>
      <c r="BF49" s="366"/>
      <c r="BG49" s="366"/>
      <c r="BH49" s="366"/>
      <c r="BI49" s="366"/>
      <c r="BJ49" s="366"/>
      <c r="BK49" s="63"/>
      <c r="BL49" s="63"/>
      <c r="BM49" s="63"/>
      <c r="BN49" s="63"/>
      <c r="BO49" s="63"/>
      <c r="BP49" s="63"/>
      <c r="BQ49" s="63"/>
      <c r="BR49" s="63"/>
      <c r="BS49" s="63"/>
      <c r="BT49" s="63"/>
      <c r="BU49" s="63"/>
      <c r="BV49" s="366"/>
    </row>
    <row r="50" spans="1:74" ht="11.15" customHeight="1" x14ac:dyDescent="0.25">
      <c r="A50" s="57"/>
      <c r="B50" s="66" t="s">
        <v>110</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366"/>
      <c r="BC50" s="366"/>
      <c r="BD50" s="366"/>
      <c r="BE50" s="366"/>
      <c r="BF50" s="366"/>
      <c r="BG50" s="366"/>
      <c r="BH50" s="366"/>
      <c r="BI50" s="366"/>
      <c r="BJ50" s="366"/>
      <c r="BK50" s="366"/>
      <c r="BL50" s="366"/>
      <c r="BM50" s="366"/>
      <c r="BN50" s="366"/>
      <c r="BO50" s="366"/>
      <c r="BP50" s="366"/>
      <c r="BQ50" s="366"/>
      <c r="BR50" s="366"/>
      <c r="BS50" s="366"/>
      <c r="BT50" s="366"/>
      <c r="BU50" s="366"/>
      <c r="BV50" s="366"/>
    </row>
    <row r="51" spans="1:74" ht="11.15" customHeight="1" x14ac:dyDescent="0.25">
      <c r="A51" s="61" t="s">
        <v>512</v>
      </c>
      <c r="B51" s="571" t="s">
        <v>1354</v>
      </c>
      <c r="C51" s="68">
        <v>420.76</v>
      </c>
      <c r="D51" s="68">
        <v>423.84300000000002</v>
      </c>
      <c r="E51" s="68">
        <v>424.93900000000002</v>
      </c>
      <c r="F51" s="68">
        <v>436.57799999999997</v>
      </c>
      <c r="G51" s="68">
        <v>434.197</v>
      </c>
      <c r="H51" s="68">
        <v>415.15199999999999</v>
      </c>
      <c r="I51" s="68">
        <v>409.64100000000002</v>
      </c>
      <c r="J51" s="68">
        <v>407.58300000000003</v>
      </c>
      <c r="K51" s="68">
        <v>416.68400000000003</v>
      </c>
      <c r="L51" s="68">
        <v>433.80799999999999</v>
      </c>
      <c r="M51" s="68">
        <v>449.37900000000002</v>
      </c>
      <c r="N51" s="68">
        <v>442.50099999999998</v>
      </c>
      <c r="O51" s="68">
        <v>448.97199999999998</v>
      </c>
      <c r="P51" s="68">
        <v>451.66</v>
      </c>
      <c r="Q51" s="68">
        <v>458.89</v>
      </c>
      <c r="R51" s="68">
        <v>469.80200000000002</v>
      </c>
      <c r="S51" s="68">
        <v>481.125</v>
      </c>
      <c r="T51" s="68">
        <v>463.44600000000003</v>
      </c>
      <c r="U51" s="68">
        <v>441.58800000000002</v>
      </c>
      <c r="V51" s="68">
        <v>430.11799999999999</v>
      </c>
      <c r="W51" s="68">
        <v>425.61399999999998</v>
      </c>
      <c r="X51" s="68">
        <v>443.36700000000002</v>
      </c>
      <c r="Y51" s="68">
        <v>445.887</v>
      </c>
      <c r="Z51" s="68">
        <v>432.77199999999999</v>
      </c>
      <c r="AA51" s="68">
        <v>440.25299999999999</v>
      </c>
      <c r="AB51" s="68">
        <v>452.56299999999999</v>
      </c>
      <c r="AC51" s="68">
        <v>483.34100000000001</v>
      </c>
      <c r="AD51" s="68">
        <v>529.03499999999997</v>
      </c>
      <c r="AE51" s="68">
        <v>521.59299999999996</v>
      </c>
      <c r="AF51" s="68">
        <v>532.65700000000004</v>
      </c>
      <c r="AG51" s="68">
        <v>520.12400000000002</v>
      </c>
      <c r="AH51" s="68">
        <v>504.399</v>
      </c>
      <c r="AI51" s="68">
        <v>497.72399999999999</v>
      </c>
      <c r="AJ51" s="68">
        <v>493.92200000000003</v>
      </c>
      <c r="AK51" s="68">
        <v>500.75200000000001</v>
      </c>
      <c r="AL51" s="68">
        <v>485.471</v>
      </c>
      <c r="AM51" s="68">
        <v>475.85300000000001</v>
      </c>
      <c r="AN51" s="68">
        <v>493.15499999999997</v>
      </c>
      <c r="AO51" s="68">
        <v>501.90199999999999</v>
      </c>
      <c r="AP51" s="68">
        <v>489.73</v>
      </c>
      <c r="AQ51" s="68">
        <v>476.59399999999999</v>
      </c>
      <c r="AR51" s="68">
        <v>447.95100000000002</v>
      </c>
      <c r="AS51" s="68">
        <v>438.91800000000001</v>
      </c>
      <c r="AT51" s="68">
        <v>421.71699999999998</v>
      </c>
      <c r="AU51" s="68">
        <v>420.35</v>
      </c>
      <c r="AV51" s="68">
        <v>436.59100000000001</v>
      </c>
      <c r="AW51" s="68">
        <v>433.97199999999998</v>
      </c>
      <c r="AX51" s="68">
        <v>421.42</v>
      </c>
      <c r="AY51" s="68">
        <v>414.27300000000002</v>
      </c>
      <c r="AZ51" s="68">
        <v>411.56200000000001</v>
      </c>
      <c r="BA51" s="68">
        <v>412.37099999999998</v>
      </c>
      <c r="BB51" s="301">
        <v>427.66899999999998</v>
      </c>
      <c r="BC51" s="301">
        <v>433.78919999999999</v>
      </c>
      <c r="BD51" s="301">
        <v>430.31209999999999</v>
      </c>
      <c r="BE51" s="301">
        <v>419.51979999999998</v>
      </c>
      <c r="BF51" s="301">
        <v>412.37139999999999</v>
      </c>
      <c r="BG51" s="301">
        <v>416.3603</v>
      </c>
      <c r="BH51" s="301">
        <v>428.7869</v>
      </c>
      <c r="BI51" s="301">
        <v>434.12220000000002</v>
      </c>
      <c r="BJ51" s="301">
        <v>425.45429999999999</v>
      </c>
      <c r="BK51" s="301">
        <v>437.26729999999998</v>
      </c>
      <c r="BL51" s="301">
        <v>445.93329999999997</v>
      </c>
      <c r="BM51" s="301">
        <v>459.97179999999997</v>
      </c>
      <c r="BN51" s="301">
        <v>469.66070000000002</v>
      </c>
      <c r="BO51" s="301">
        <v>470.8929</v>
      </c>
      <c r="BP51" s="301">
        <v>468.30309999999997</v>
      </c>
      <c r="BQ51" s="301">
        <v>461.7303</v>
      </c>
      <c r="BR51" s="301">
        <v>460.18889999999999</v>
      </c>
      <c r="BS51" s="301">
        <v>463.02440000000001</v>
      </c>
      <c r="BT51" s="301">
        <v>470.28379999999999</v>
      </c>
      <c r="BU51" s="301">
        <v>470.89319999999998</v>
      </c>
      <c r="BV51" s="301">
        <v>457.73910000000001</v>
      </c>
    </row>
    <row r="52" spans="1:74" ht="11.15" customHeight="1" x14ac:dyDescent="0.25">
      <c r="A52" s="565" t="s">
        <v>962</v>
      </c>
      <c r="B52" s="66" t="s">
        <v>963</v>
      </c>
      <c r="C52" s="68">
        <v>152.56800000000001</v>
      </c>
      <c r="D52" s="68">
        <v>137.369</v>
      </c>
      <c r="E52" s="68">
        <v>135.85300000000001</v>
      </c>
      <c r="F52" s="68">
        <v>141.959</v>
      </c>
      <c r="G52" s="68">
        <v>159.16900000000001</v>
      </c>
      <c r="H52" s="68">
        <v>178.57300000000001</v>
      </c>
      <c r="I52" s="68">
        <v>194.46</v>
      </c>
      <c r="J52" s="68">
        <v>211.596</v>
      </c>
      <c r="K52" s="68">
        <v>223.30099999999999</v>
      </c>
      <c r="L52" s="68">
        <v>221.84100000000001</v>
      </c>
      <c r="M52" s="68">
        <v>204.898</v>
      </c>
      <c r="N52" s="68">
        <v>183.86099999999999</v>
      </c>
      <c r="O52" s="68">
        <v>160.52000000000001</v>
      </c>
      <c r="P52" s="68">
        <v>151.238</v>
      </c>
      <c r="Q52" s="68">
        <v>160.33500000000001</v>
      </c>
      <c r="R52" s="68">
        <v>174.971</v>
      </c>
      <c r="S52" s="68">
        <v>201.74</v>
      </c>
      <c r="T52" s="68">
        <v>224.48</v>
      </c>
      <c r="U52" s="68">
        <v>238.363</v>
      </c>
      <c r="V52" s="68">
        <v>255.80699999999999</v>
      </c>
      <c r="W52" s="68">
        <v>262.76799999999997</v>
      </c>
      <c r="X52" s="68">
        <v>252.50200000000001</v>
      </c>
      <c r="Y52" s="68">
        <v>231.88800000000001</v>
      </c>
      <c r="Z52" s="68">
        <v>211.696</v>
      </c>
      <c r="AA52" s="68">
        <v>196.77</v>
      </c>
      <c r="AB52" s="68">
        <v>180.12</v>
      </c>
      <c r="AC52" s="68">
        <v>182.89099999999999</v>
      </c>
      <c r="AD52" s="68">
        <v>199.52</v>
      </c>
      <c r="AE52" s="68">
        <v>213.76400000000001</v>
      </c>
      <c r="AF52" s="68">
        <v>235.68700000000001</v>
      </c>
      <c r="AG52" s="68">
        <v>257.267</v>
      </c>
      <c r="AH52" s="68">
        <v>282.86700000000002</v>
      </c>
      <c r="AI52" s="68">
        <v>298.70800000000003</v>
      </c>
      <c r="AJ52" s="68">
        <v>286.69053500000001</v>
      </c>
      <c r="AK52" s="68">
        <v>265.56374899999997</v>
      </c>
      <c r="AL52" s="68">
        <v>228.168397</v>
      </c>
      <c r="AM52" s="68">
        <v>192.06200000000001</v>
      </c>
      <c r="AN52" s="68">
        <v>170.654</v>
      </c>
      <c r="AO52" s="68">
        <v>168.58439799999999</v>
      </c>
      <c r="AP52" s="68">
        <v>177.09004400000001</v>
      </c>
      <c r="AQ52" s="68">
        <v>186.61466300000001</v>
      </c>
      <c r="AR52" s="68">
        <v>195.77227400000001</v>
      </c>
      <c r="AS52" s="68">
        <v>212.49515099999999</v>
      </c>
      <c r="AT52" s="68">
        <v>219.805522</v>
      </c>
      <c r="AU52" s="68">
        <v>225.565371</v>
      </c>
      <c r="AV52" s="68">
        <v>230.29978700000001</v>
      </c>
      <c r="AW52" s="68">
        <v>215.513768</v>
      </c>
      <c r="AX52" s="68">
        <v>188.360107</v>
      </c>
      <c r="AY52" s="68">
        <v>161.101224</v>
      </c>
      <c r="AZ52" s="68">
        <v>137.827</v>
      </c>
      <c r="BA52" s="68">
        <v>139.613</v>
      </c>
      <c r="BB52" s="301">
        <v>154.1164</v>
      </c>
      <c r="BC52" s="301">
        <v>172.83150000000001</v>
      </c>
      <c r="BD52" s="301">
        <v>194.85</v>
      </c>
      <c r="BE52" s="301">
        <v>214.80549999999999</v>
      </c>
      <c r="BF52" s="301">
        <v>235.51169999999999</v>
      </c>
      <c r="BG52" s="301">
        <v>243.3783</v>
      </c>
      <c r="BH52" s="301">
        <v>240.7209</v>
      </c>
      <c r="BI52" s="301">
        <v>227.62989999999999</v>
      </c>
      <c r="BJ52" s="301">
        <v>205.5737</v>
      </c>
      <c r="BK52" s="301">
        <v>182.5343</v>
      </c>
      <c r="BL52" s="301">
        <v>167.53739999999999</v>
      </c>
      <c r="BM52" s="301">
        <v>166.63200000000001</v>
      </c>
      <c r="BN52" s="301">
        <v>177.8151</v>
      </c>
      <c r="BO52" s="301">
        <v>196.45750000000001</v>
      </c>
      <c r="BP52" s="301">
        <v>214.2406</v>
      </c>
      <c r="BQ52" s="301">
        <v>229.54859999999999</v>
      </c>
      <c r="BR52" s="301">
        <v>246.5694</v>
      </c>
      <c r="BS52" s="301">
        <v>251.78270000000001</v>
      </c>
      <c r="BT52" s="301">
        <v>247.67509999999999</v>
      </c>
      <c r="BU52" s="301">
        <v>233.00700000000001</v>
      </c>
      <c r="BV52" s="301">
        <v>209.03800000000001</v>
      </c>
    </row>
    <row r="53" spans="1:74" ht="11.15" customHeight="1" x14ac:dyDescent="0.25">
      <c r="A53" s="61" t="s">
        <v>744</v>
      </c>
      <c r="B53" s="172" t="s">
        <v>395</v>
      </c>
      <c r="C53" s="68">
        <v>89.622</v>
      </c>
      <c r="D53" s="68">
        <v>90.224000000000004</v>
      </c>
      <c r="E53" s="68">
        <v>98.087999999999994</v>
      </c>
      <c r="F53" s="68">
        <v>94.052999999999997</v>
      </c>
      <c r="G53" s="68">
        <v>93.906999999999996</v>
      </c>
      <c r="H53" s="68">
        <v>92.227000000000004</v>
      </c>
      <c r="I53" s="68">
        <v>89.381</v>
      </c>
      <c r="J53" s="68">
        <v>89.561999999999998</v>
      </c>
      <c r="K53" s="68">
        <v>91.900999999999996</v>
      </c>
      <c r="L53" s="68">
        <v>92.063999999999993</v>
      </c>
      <c r="M53" s="68">
        <v>91.834999999999994</v>
      </c>
      <c r="N53" s="68">
        <v>85.909000000000006</v>
      </c>
      <c r="O53" s="68">
        <v>88.994</v>
      </c>
      <c r="P53" s="68">
        <v>92.94</v>
      </c>
      <c r="Q53" s="68">
        <v>92.186999999999998</v>
      </c>
      <c r="R53" s="68">
        <v>96.123000000000005</v>
      </c>
      <c r="S53" s="68">
        <v>98.195999999999998</v>
      </c>
      <c r="T53" s="68">
        <v>95.933999999999997</v>
      </c>
      <c r="U53" s="68">
        <v>96.275000000000006</v>
      </c>
      <c r="V53" s="68">
        <v>94.694000000000003</v>
      </c>
      <c r="W53" s="68">
        <v>92.266999999999996</v>
      </c>
      <c r="X53" s="68">
        <v>98.41</v>
      </c>
      <c r="Y53" s="68">
        <v>94.757999999999996</v>
      </c>
      <c r="Z53" s="68">
        <v>89.843999999999994</v>
      </c>
      <c r="AA53" s="68">
        <v>94.064999999999998</v>
      </c>
      <c r="AB53" s="68">
        <v>100.876</v>
      </c>
      <c r="AC53" s="68">
        <v>101.86</v>
      </c>
      <c r="AD53" s="68">
        <v>94.777000000000001</v>
      </c>
      <c r="AE53" s="68">
        <v>90.88</v>
      </c>
      <c r="AF53" s="68">
        <v>92.462000000000003</v>
      </c>
      <c r="AG53" s="68">
        <v>89.164000000000001</v>
      </c>
      <c r="AH53" s="68">
        <v>82.396000000000001</v>
      </c>
      <c r="AI53" s="68">
        <v>81.436999999999998</v>
      </c>
      <c r="AJ53" s="68">
        <v>80.308000000000007</v>
      </c>
      <c r="AK53" s="68">
        <v>80.207999999999998</v>
      </c>
      <c r="AL53" s="68">
        <v>77.614000000000004</v>
      </c>
      <c r="AM53" s="68">
        <v>84.656999999999996</v>
      </c>
      <c r="AN53" s="68">
        <v>89.537000000000006</v>
      </c>
      <c r="AO53" s="68">
        <v>93.33</v>
      </c>
      <c r="AP53" s="68">
        <v>92.168999999999997</v>
      </c>
      <c r="AQ53" s="68">
        <v>90.772000000000006</v>
      </c>
      <c r="AR53" s="68">
        <v>93.02</v>
      </c>
      <c r="AS53" s="68">
        <v>91.498999999999995</v>
      </c>
      <c r="AT53" s="68">
        <v>85.995999999999995</v>
      </c>
      <c r="AU53" s="68">
        <v>90.180999999999997</v>
      </c>
      <c r="AV53" s="68">
        <v>91.006</v>
      </c>
      <c r="AW53" s="68">
        <v>88.033000000000001</v>
      </c>
      <c r="AX53" s="68">
        <v>80.251000000000005</v>
      </c>
      <c r="AY53" s="68">
        <v>82.948999999999998</v>
      </c>
      <c r="AZ53" s="68">
        <v>84.962999999999994</v>
      </c>
      <c r="BA53" s="68">
        <v>87.793999999999997</v>
      </c>
      <c r="BB53" s="301">
        <v>92.170159999999996</v>
      </c>
      <c r="BC53" s="301">
        <v>90.959559999999996</v>
      </c>
      <c r="BD53" s="301">
        <v>89.771910000000005</v>
      </c>
      <c r="BE53" s="301">
        <v>89.310500000000005</v>
      </c>
      <c r="BF53" s="301">
        <v>88.832329999999999</v>
      </c>
      <c r="BG53" s="301">
        <v>89.659030000000001</v>
      </c>
      <c r="BH53" s="301">
        <v>91.591099999999997</v>
      </c>
      <c r="BI53" s="301">
        <v>88.778620000000004</v>
      </c>
      <c r="BJ53" s="301">
        <v>82.949060000000003</v>
      </c>
      <c r="BK53" s="301">
        <v>87.978099999999998</v>
      </c>
      <c r="BL53" s="301">
        <v>90.143690000000007</v>
      </c>
      <c r="BM53" s="301">
        <v>92.263720000000006</v>
      </c>
      <c r="BN53" s="301">
        <v>94.003349999999998</v>
      </c>
      <c r="BO53" s="301">
        <v>91.930310000000006</v>
      </c>
      <c r="BP53" s="301">
        <v>90.103440000000006</v>
      </c>
      <c r="BQ53" s="301">
        <v>89.288169999999994</v>
      </c>
      <c r="BR53" s="301">
        <v>88.811760000000007</v>
      </c>
      <c r="BS53" s="301">
        <v>89.577879999999993</v>
      </c>
      <c r="BT53" s="301">
        <v>91.330510000000004</v>
      </c>
      <c r="BU53" s="301">
        <v>88.57132</v>
      </c>
      <c r="BV53" s="301">
        <v>82.533339999999995</v>
      </c>
    </row>
    <row r="54" spans="1:74" ht="11.15" customHeight="1" x14ac:dyDescent="0.25">
      <c r="A54" s="61" t="s">
        <v>746</v>
      </c>
      <c r="B54" s="172" t="s">
        <v>399</v>
      </c>
      <c r="C54" s="68">
        <v>31.656119</v>
      </c>
      <c r="D54" s="68">
        <v>32.180826000000003</v>
      </c>
      <c r="E54" s="68">
        <v>31.103645</v>
      </c>
      <c r="F54" s="68">
        <v>30.967804000000001</v>
      </c>
      <c r="G54" s="68">
        <v>29.491741000000001</v>
      </c>
      <c r="H54" s="68">
        <v>28.731908000000001</v>
      </c>
      <c r="I54" s="68">
        <v>28.903490999999999</v>
      </c>
      <c r="J54" s="68">
        <v>28.898886000000001</v>
      </c>
      <c r="K54" s="68">
        <v>30.452354</v>
      </c>
      <c r="L54" s="68">
        <v>29.676034999999999</v>
      </c>
      <c r="M54" s="68">
        <v>30.338325000000001</v>
      </c>
      <c r="N54" s="68">
        <v>31.433216999999999</v>
      </c>
      <c r="O54" s="68">
        <v>32.510353000000002</v>
      </c>
      <c r="P54" s="68">
        <v>32.194479000000001</v>
      </c>
      <c r="Q54" s="68">
        <v>30.92802</v>
      </c>
      <c r="R54" s="68">
        <v>30.722297999999999</v>
      </c>
      <c r="S54" s="68">
        <v>29.595977000000001</v>
      </c>
      <c r="T54" s="68">
        <v>29.128499000000001</v>
      </c>
      <c r="U54" s="68">
        <v>29.095613</v>
      </c>
      <c r="V54" s="68">
        <v>28.357616</v>
      </c>
      <c r="W54" s="68">
        <v>28.335778000000001</v>
      </c>
      <c r="X54" s="68">
        <v>27.404743</v>
      </c>
      <c r="Y54" s="68">
        <v>27.357734000000001</v>
      </c>
      <c r="Z54" s="68">
        <v>27.809621</v>
      </c>
      <c r="AA54" s="68">
        <v>29.927185999999999</v>
      </c>
      <c r="AB54" s="68">
        <v>30.241679000000001</v>
      </c>
      <c r="AC54" s="68">
        <v>33.430008999999998</v>
      </c>
      <c r="AD54" s="68">
        <v>32.151342</v>
      </c>
      <c r="AE54" s="68">
        <v>28.504470000000001</v>
      </c>
      <c r="AF54" s="68">
        <v>25.385138000000001</v>
      </c>
      <c r="AG54" s="68">
        <v>25.232996</v>
      </c>
      <c r="AH54" s="68">
        <v>25.151019000000002</v>
      </c>
      <c r="AI54" s="68">
        <v>24.638249999999999</v>
      </c>
      <c r="AJ54" s="68">
        <v>26.637853</v>
      </c>
      <c r="AK54" s="68">
        <v>28.670566000000001</v>
      </c>
      <c r="AL54" s="68">
        <v>29.655564999999999</v>
      </c>
      <c r="AM54" s="68">
        <v>32.518999999999998</v>
      </c>
      <c r="AN54" s="68">
        <v>31.123999999999999</v>
      </c>
      <c r="AO54" s="68">
        <v>29.082208000000001</v>
      </c>
      <c r="AP54" s="68">
        <v>28.414141000000001</v>
      </c>
      <c r="AQ54" s="68">
        <v>27.684885999999999</v>
      </c>
      <c r="AR54" s="68">
        <v>27.524709999999999</v>
      </c>
      <c r="AS54" s="68">
        <v>28.52739</v>
      </c>
      <c r="AT54" s="68">
        <v>26.396702999999999</v>
      </c>
      <c r="AU54" s="68">
        <v>25.430175999999999</v>
      </c>
      <c r="AV54" s="68">
        <v>25.144577999999999</v>
      </c>
      <c r="AW54" s="68">
        <v>26.387581000000001</v>
      </c>
      <c r="AX54" s="68">
        <v>28.646297000000001</v>
      </c>
      <c r="AY54" s="68">
        <v>33.030715999999998</v>
      </c>
      <c r="AZ54" s="68">
        <v>32.840959177999999</v>
      </c>
      <c r="BA54" s="68">
        <v>33.485069111999998</v>
      </c>
      <c r="BB54" s="301">
        <v>33.13449</v>
      </c>
      <c r="BC54" s="301">
        <v>32.734720000000003</v>
      </c>
      <c r="BD54" s="301">
        <v>32.25582</v>
      </c>
      <c r="BE54" s="301">
        <v>32.098799999999997</v>
      </c>
      <c r="BF54" s="301">
        <v>31.770109999999999</v>
      </c>
      <c r="BG54" s="301">
        <v>31.961659999999998</v>
      </c>
      <c r="BH54" s="301">
        <v>31.383279999999999</v>
      </c>
      <c r="BI54" s="301">
        <v>31.769690000000001</v>
      </c>
      <c r="BJ54" s="301">
        <v>32.248800000000003</v>
      </c>
      <c r="BK54" s="301">
        <v>34.257869999999997</v>
      </c>
      <c r="BL54" s="301">
        <v>34.406269999999999</v>
      </c>
      <c r="BM54" s="301">
        <v>34.302860000000003</v>
      </c>
      <c r="BN54" s="301">
        <v>33.953139999999998</v>
      </c>
      <c r="BO54" s="301">
        <v>33.553249999999998</v>
      </c>
      <c r="BP54" s="301">
        <v>33.072879999999998</v>
      </c>
      <c r="BQ54" s="301">
        <v>32.916170000000001</v>
      </c>
      <c r="BR54" s="301">
        <v>32.58887</v>
      </c>
      <c r="BS54" s="301">
        <v>32.781599999999997</v>
      </c>
      <c r="BT54" s="301">
        <v>32.203099999999999</v>
      </c>
      <c r="BU54" s="301">
        <v>32.589320000000001</v>
      </c>
      <c r="BV54" s="301">
        <v>33.071779999999997</v>
      </c>
    </row>
    <row r="55" spans="1:74" ht="11.15" customHeight="1" x14ac:dyDescent="0.25">
      <c r="A55" s="61" t="s">
        <v>488</v>
      </c>
      <c r="B55" s="172" t="s">
        <v>400</v>
      </c>
      <c r="C55" s="68">
        <v>248.887</v>
      </c>
      <c r="D55" s="68">
        <v>253.249</v>
      </c>
      <c r="E55" s="68">
        <v>239.67</v>
      </c>
      <c r="F55" s="68">
        <v>240.14500000000001</v>
      </c>
      <c r="G55" s="68">
        <v>242.887</v>
      </c>
      <c r="H55" s="68">
        <v>240.71600000000001</v>
      </c>
      <c r="I55" s="68">
        <v>234.29300000000001</v>
      </c>
      <c r="J55" s="68">
        <v>236.30199999999999</v>
      </c>
      <c r="K55" s="68">
        <v>239.97</v>
      </c>
      <c r="L55" s="68">
        <v>232.672</v>
      </c>
      <c r="M55" s="68">
        <v>230.23599999999999</v>
      </c>
      <c r="N55" s="68">
        <v>246.5</v>
      </c>
      <c r="O55" s="68">
        <v>262.36599999999999</v>
      </c>
      <c r="P55" s="68">
        <v>252.05799999999999</v>
      </c>
      <c r="Q55" s="68">
        <v>236.55500000000001</v>
      </c>
      <c r="R55" s="68">
        <v>230.869</v>
      </c>
      <c r="S55" s="68">
        <v>235.83</v>
      </c>
      <c r="T55" s="68">
        <v>229.91399999999999</v>
      </c>
      <c r="U55" s="68">
        <v>235.434</v>
      </c>
      <c r="V55" s="68">
        <v>230.36199999999999</v>
      </c>
      <c r="W55" s="68">
        <v>232.04300000000001</v>
      </c>
      <c r="X55" s="68">
        <v>224.47300000000001</v>
      </c>
      <c r="Y55" s="68">
        <v>233.691</v>
      </c>
      <c r="Z55" s="68">
        <v>254.1</v>
      </c>
      <c r="AA55" s="68">
        <v>265.71100000000001</v>
      </c>
      <c r="AB55" s="68">
        <v>253.09100000000001</v>
      </c>
      <c r="AC55" s="68">
        <v>261.82299999999998</v>
      </c>
      <c r="AD55" s="68">
        <v>258.46300000000002</v>
      </c>
      <c r="AE55" s="68">
        <v>258.952</v>
      </c>
      <c r="AF55" s="68">
        <v>254.47900000000001</v>
      </c>
      <c r="AG55" s="68">
        <v>250.36</v>
      </c>
      <c r="AH55" s="68">
        <v>237.53399999999999</v>
      </c>
      <c r="AI55" s="68">
        <v>227.578</v>
      </c>
      <c r="AJ55" s="68">
        <v>227.61586700000001</v>
      </c>
      <c r="AK55" s="68">
        <v>241.22969800000001</v>
      </c>
      <c r="AL55" s="68">
        <v>243.39474999999999</v>
      </c>
      <c r="AM55" s="68">
        <v>255.13900000000001</v>
      </c>
      <c r="AN55" s="68">
        <v>241.09299999999999</v>
      </c>
      <c r="AO55" s="68">
        <v>237.64709199999999</v>
      </c>
      <c r="AP55" s="68">
        <v>238.42045100000001</v>
      </c>
      <c r="AQ55" s="68">
        <v>239.85271499999999</v>
      </c>
      <c r="AR55" s="68">
        <v>237.23922200000001</v>
      </c>
      <c r="AS55" s="68">
        <v>230.768698</v>
      </c>
      <c r="AT55" s="68">
        <v>225.69403299999999</v>
      </c>
      <c r="AU55" s="68">
        <v>227.045558</v>
      </c>
      <c r="AV55" s="68">
        <v>216.69439</v>
      </c>
      <c r="AW55" s="68">
        <v>220.606607</v>
      </c>
      <c r="AX55" s="68">
        <v>232.236537</v>
      </c>
      <c r="AY55" s="68">
        <v>251.75343699999999</v>
      </c>
      <c r="AZ55" s="68">
        <v>244.60599999999999</v>
      </c>
      <c r="BA55" s="68">
        <v>236.78800000000001</v>
      </c>
      <c r="BB55" s="301">
        <v>237.36930000000001</v>
      </c>
      <c r="BC55" s="301">
        <v>239.49469999999999</v>
      </c>
      <c r="BD55" s="301">
        <v>245.32040000000001</v>
      </c>
      <c r="BE55" s="301">
        <v>244.57320000000001</v>
      </c>
      <c r="BF55" s="301">
        <v>236.6925</v>
      </c>
      <c r="BG55" s="301">
        <v>233.59360000000001</v>
      </c>
      <c r="BH55" s="301">
        <v>229.77</v>
      </c>
      <c r="BI55" s="301">
        <v>239.1103</v>
      </c>
      <c r="BJ55" s="301">
        <v>249.065</v>
      </c>
      <c r="BK55" s="301">
        <v>257.41820000000001</v>
      </c>
      <c r="BL55" s="301">
        <v>257.43619999999999</v>
      </c>
      <c r="BM55" s="301">
        <v>247.06559999999999</v>
      </c>
      <c r="BN55" s="301">
        <v>241.3818</v>
      </c>
      <c r="BO55" s="301">
        <v>241.7841</v>
      </c>
      <c r="BP55" s="301">
        <v>246.4896</v>
      </c>
      <c r="BQ55" s="301">
        <v>246.8587</v>
      </c>
      <c r="BR55" s="301">
        <v>241.07310000000001</v>
      </c>
      <c r="BS55" s="301">
        <v>238.38849999999999</v>
      </c>
      <c r="BT55" s="301">
        <v>234.81890000000001</v>
      </c>
      <c r="BU55" s="301">
        <v>241.2056</v>
      </c>
      <c r="BV55" s="301">
        <v>250.50319999999999</v>
      </c>
    </row>
    <row r="56" spans="1:74" ht="11.15" customHeight="1" x14ac:dyDescent="0.25">
      <c r="A56" s="61" t="s">
        <v>489</v>
      </c>
      <c r="B56" s="172" t="s">
        <v>401</v>
      </c>
      <c r="C56" s="68">
        <v>24.969000000000001</v>
      </c>
      <c r="D56" s="68">
        <v>24.768999999999998</v>
      </c>
      <c r="E56" s="68">
        <v>22.863</v>
      </c>
      <c r="F56" s="68">
        <v>22.582999999999998</v>
      </c>
      <c r="G56" s="68">
        <v>23.776</v>
      </c>
      <c r="H56" s="68">
        <v>24.55</v>
      </c>
      <c r="I56" s="68">
        <v>24.228999999999999</v>
      </c>
      <c r="J56" s="68">
        <v>23.227</v>
      </c>
      <c r="K56" s="68">
        <v>24.748000000000001</v>
      </c>
      <c r="L56" s="68">
        <v>24.888000000000002</v>
      </c>
      <c r="M56" s="68">
        <v>24.106999999999999</v>
      </c>
      <c r="N56" s="68">
        <v>25.768999999999998</v>
      </c>
      <c r="O56" s="68">
        <v>28.704999999999998</v>
      </c>
      <c r="P56" s="68">
        <v>23.864000000000001</v>
      </c>
      <c r="Q56" s="68">
        <v>20.864999999999998</v>
      </c>
      <c r="R56" s="68">
        <v>20.866</v>
      </c>
      <c r="S56" s="68">
        <v>22.169</v>
      </c>
      <c r="T56" s="68">
        <v>21.491</v>
      </c>
      <c r="U56" s="68">
        <v>21.916</v>
      </c>
      <c r="V56" s="68">
        <v>23.084</v>
      </c>
      <c r="W56" s="68">
        <v>23.007000000000001</v>
      </c>
      <c r="X56" s="68">
        <v>23.33</v>
      </c>
      <c r="Y56" s="68">
        <v>24.834</v>
      </c>
      <c r="Z56" s="68">
        <v>26.129000000000001</v>
      </c>
      <c r="AA56" s="68">
        <v>28.536999999999999</v>
      </c>
      <c r="AB56" s="68">
        <v>26.396999999999998</v>
      </c>
      <c r="AC56" s="68">
        <v>22.585000000000001</v>
      </c>
      <c r="AD56" s="68">
        <v>22.888999999999999</v>
      </c>
      <c r="AE56" s="68">
        <v>24.068999999999999</v>
      </c>
      <c r="AF56" s="68">
        <v>23.495000000000001</v>
      </c>
      <c r="AG56" s="68">
        <v>24.292999999999999</v>
      </c>
      <c r="AH56" s="68">
        <v>25.151</v>
      </c>
      <c r="AI56" s="68">
        <v>22.542999999999999</v>
      </c>
      <c r="AJ56" s="68">
        <v>25.205065000000001</v>
      </c>
      <c r="AK56" s="68">
        <v>25.039054</v>
      </c>
      <c r="AL56" s="68">
        <v>25.398053999999998</v>
      </c>
      <c r="AM56" s="68">
        <v>22.939</v>
      </c>
      <c r="AN56" s="68">
        <v>20.896000000000001</v>
      </c>
      <c r="AO56" s="68">
        <v>20.259076</v>
      </c>
      <c r="AP56" s="68">
        <v>21.279779000000001</v>
      </c>
      <c r="AQ56" s="68">
        <v>20.360513999999998</v>
      </c>
      <c r="AR56" s="68">
        <v>18.600299</v>
      </c>
      <c r="AS56" s="68">
        <v>17.886856999999999</v>
      </c>
      <c r="AT56" s="68">
        <v>18.165274</v>
      </c>
      <c r="AU56" s="68">
        <v>18.506231</v>
      </c>
      <c r="AV56" s="68">
        <v>18.285882000000001</v>
      </c>
      <c r="AW56" s="68">
        <v>18.044886999999999</v>
      </c>
      <c r="AX56" s="68">
        <v>17.742739</v>
      </c>
      <c r="AY56" s="68">
        <v>18.089321999999999</v>
      </c>
      <c r="AZ56" s="68">
        <v>19.062000000000001</v>
      </c>
      <c r="BA56" s="68">
        <v>16.515000000000001</v>
      </c>
      <c r="BB56" s="301">
        <v>17.346920000000001</v>
      </c>
      <c r="BC56" s="301">
        <v>19.105969999999999</v>
      </c>
      <c r="BD56" s="301">
        <v>20.777149999999999</v>
      </c>
      <c r="BE56" s="301">
        <v>21.713699999999999</v>
      </c>
      <c r="BF56" s="301">
        <v>23.096550000000001</v>
      </c>
      <c r="BG56" s="301">
        <v>23.043949999999999</v>
      </c>
      <c r="BH56" s="301">
        <v>24.384930000000001</v>
      </c>
      <c r="BI56" s="301">
        <v>25.196809999999999</v>
      </c>
      <c r="BJ56" s="301">
        <v>26.6098</v>
      </c>
      <c r="BK56" s="301">
        <v>26.730869999999999</v>
      </c>
      <c r="BL56" s="301">
        <v>25.929749999999999</v>
      </c>
      <c r="BM56" s="301">
        <v>23.20532</v>
      </c>
      <c r="BN56" s="301">
        <v>22.473210000000002</v>
      </c>
      <c r="BO56" s="301">
        <v>23.29842</v>
      </c>
      <c r="BP56" s="301">
        <v>24.262060000000002</v>
      </c>
      <c r="BQ56" s="301">
        <v>24.725269999999998</v>
      </c>
      <c r="BR56" s="301">
        <v>25.795839999999998</v>
      </c>
      <c r="BS56" s="301">
        <v>25.37773</v>
      </c>
      <c r="BT56" s="301">
        <v>26.43891</v>
      </c>
      <c r="BU56" s="301">
        <v>26.70926</v>
      </c>
      <c r="BV56" s="301">
        <v>27.874549999999999</v>
      </c>
    </row>
    <row r="57" spans="1:74" ht="11.15" customHeight="1" x14ac:dyDescent="0.25">
      <c r="A57" s="61" t="s">
        <v>490</v>
      </c>
      <c r="B57" s="172" t="s">
        <v>676</v>
      </c>
      <c r="C57" s="68">
        <v>223.91800000000001</v>
      </c>
      <c r="D57" s="68">
        <v>228.48</v>
      </c>
      <c r="E57" s="68">
        <v>216.80699999999999</v>
      </c>
      <c r="F57" s="68">
        <v>217.56200000000001</v>
      </c>
      <c r="G57" s="68">
        <v>219.11099999999999</v>
      </c>
      <c r="H57" s="68">
        <v>216.166</v>
      </c>
      <c r="I57" s="68">
        <v>210.06399999999999</v>
      </c>
      <c r="J57" s="68">
        <v>213.07499999999999</v>
      </c>
      <c r="K57" s="68">
        <v>215.22200000000001</v>
      </c>
      <c r="L57" s="68">
        <v>207.78399999999999</v>
      </c>
      <c r="M57" s="68">
        <v>206.12899999999999</v>
      </c>
      <c r="N57" s="68">
        <v>220.73099999999999</v>
      </c>
      <c r="O57" s="68">
        <v>233.661</v>
      </c>
      <c r="P57" s="68">
        <v>228.19399999999999</v>
      </c>
      <c r="Q57" s="68">
        <v>215.69</v>
      </c>
      <c r="R57" s="68">
        <v>210.00299999999999</v>
      </c>
      <c r="S57" s="68">
        <v>213.661</v>
      </c>
      <c r="T57" s="68">
        <v>208.423</v>
      </c>
      <c r="U57" s="68">
        <v>213.518</v>
      </c>
      <c r="V57" s="68">
        <v>207.27799999999999</v>
      </c>
      <c r="W57" s="68">
        <v>209.036</v>
      </c>
      <c r="X57" s="68">
        <v>201.143</v>
      </c>
      <c r="Y57" s="68">
        <v>208.857</v>
      </c>
      <c r="Z57" s="68">
        <v>227.971</v>
      </c>
      <c r="AA57" s="68">
        <v>237.17400000000001</v>
      </c>
      <c r="AB57" s="68">
        <v>226.69399999999999</v>
      </c>
      <c r="AC57" s="68">
        <v>239.238</v>
      </c>
      <c r="AD57" s="68">
        <v>235.57400000000001</v>
      </c>
      <c r="AE57" s="68">
        <v>234.88300000000001</v>
      </c>
      <c r="AF57" s="68">
        <v>230.98400000000001</v>
      </c>
      <c r="AG57" s="68">
        <v>226.06700000000001</v>
      </c>
      <c r="AH57" s="68">
        <v>212.38300000000001</v>
      </c>
      <c r="AI57" s="68">
        <v>205.035</v>
      </c>
      <c r="AJ57" s="68">
        <v>202.41080199999999</v>
      </c>
      <c r="AK57" s="68">
        <v>216.19064399999999</v>
      </c>
      <c r="AL57" s="68">
        <v>217.99669599999999</v>
      </c>
      <c r="AM57" s="68">
        <v>232.2</v>
      </c>
      <c r="AN57" s="68">
        <v>220.197</v>
      </c>
      <c r="AO57" s="68">
        <v>217.38801599999999</v>
      </c>
      <c r="AP57" s="68">
        <v>217.140672</v>
      </c>
      <c r="AQ57" s="68">
        <v>219.49220099999999</v>
      </c>
      <c r="AR57" s="68">
        <v>218.63892300000001</v>
      </c>
      <c r="AS57" s="68">
        <v>212.88184100000001</v>
      </c>
      <c r="AT57" s="68">
        <v>207.52875900000001</v>
      </c>
      <c r="AU57" s="68">
        <v>208.53932699999999</v>
      </c>
      <c r="AV57" s="68">
        <v>198.40850800000001</v>
      </c>
      <c r="AW57" s="68">
        <v>202.56172000000001</v>
      </c>
      <c r="AX57" s="68">
        <v>214.493798</v>
      </c>
      <c r="AY57" s="68">
        <v>233.66411500000001</v>
      </c>
      <c r="AZ57" s="68">
        <v>225.54400000000001</v>
      </c>
      <c r="BA57" s="68">
        <v>220.27199999999999</v>
      </c>
      <c r="BB57" s="301">
        <v>220.0224</v>
      </c>
      <c r="BC57" s="301">
        <v>220.3887</v>
      </c>
      <c r="BD57" s="301">
        <v>224.54329999999999</v>
      </c>
      <c r="BE57" s="301">
        <v>222.8595</v>
      </c>
      <c r="BF57" s="301">
        <v>213.596</v>
      </c>
      <c r="BG57" s="301">
        <v>210.5496</v>
      </c>
      <c r="BH57" s="301">
        <v>205.38499999999999</v>
      </c>
      <c r="BI57" s="301">
        <v>213.9135</v>
      </c>
      <c r="BJ57" s="301">
        <v>222.45519999999999</v>
      </c>
      <c r="BK57" s="301">
        <v>230.68729999999999</v>
      </c>
      <c r="BL57" s="301">
        <v>231.50649999999999</v>
      </c>
      <c r="BM57" s="301">
        <v>223.8603</v>
      </c>
      <c r="BN57" s="301">
        <v>218.90860000000001</v>
      </c>
      <c r="BO57" s="301">
        <v>218.48570000000001</v>
      </c>
      <c r="BP57" s="301">
        <v>222.2276</v>
      </c>
      <c r="BQ57" s="301">
        <v>222.13339999999999</v>
      </c>
      <c r="BR57" s="301">
        <v>215.2773</v>
      </c>
      <c r="BS57" s="301">
        <v>213.01079999999999</v>
      </c>
      <c r="BT57" s="301">
        <v>208.37989999999999</v>
      </c>
      <c r="BU57" s="301">
        <v>214.49629999999999</v>
      </c>
      <c r="BV57" s="301">
        <v>222.62870000000001</v>
      </c>
    </row>
    <row r="58" spans="1:74" ht="11.15" customHeight="1" x14ac:dyDescent="0.25">
      <c r="A58" s="61" t="s">
        <v>513</v>
      </c>
      <c r="B58" s="172" t="s">
        <v>385</v>
      </c>
      <c r="C58" s="68">
        <v>42.640999999999998</v>
      </c>
      <c r="D58" s="68">
        <v>43.052999999999997</v>
      </c>
      <c r="E58" s="68">
        <v>40.345999999999997</v>
      </c>
      <c r="F58" s="68">
        <v>41.19</v>
      </c>
      <c r="G58" s="68">
        <v>41.631999999999998</v>
      </c>
      <c r="H58" s="68">
        <v>40.893999999999998</v>
      </c>
      <c r="I58" s="68">
        <v>40.985999999999997</v>
      </c>
      <c r="J58" s="68">
        <v>41.777999999999999</v>
      </c>
      <c r="K58" s="68">
        <v>46.786999999999999</v>
      </c>
      <c r="L58" s="68">
        <v>42.29</v>
      </c>
      <c r="M58" s="68">
        <v>39.314999999999998</v>
      </c>
      <c r="N58" s="68">
        <v>41.585000000000001</v>
      </c>
      <c r="O58" s="68">
        <v>41.158000000000001</v>
      </c>
      <c r="P58" s="68">
        <v>42.018999999999998</v>
      </c>
      <c r="Q58" s="68">
        <v>41.646000000000001</v>
      </c>
      <c r="R58" s="68">
        <v>40.871000000000002</v>
      </c>
      <c r="S58" s="68">
        <v>39.292999999999999</v>
      </c>
      <c r="T58" s="68">
        <v>40.546999999999997</v>
      </c>
      <c r="U58" s="68">
        <v>43.029000000000003</v>
      </c>
      <c r="V58" s="68">
        <v>43.15</v>
      </c>
      <c r="W58" s="68">
        <v>44.331000000000003</v>
      </c>
      <c r="X58" s="68">
        <v>39.781999999999996</v>
      </c>
      <c r="Y58" s="68">
        <v>40.622</v>
      </c>
      <c r="Z58" s="68">
        <v>40.466999999999999</v>
      </c>
      <c r="AA58" s="68">
        <v>43.634</v>
      </c>
      <c r="AB58" s="68">
        <v>42.631</v>
      </c>
      <c r="AC58" s="68">
        <v>39.872999999999998</v>
      </c>
      <c r="AD58" s="68">
        <v>39.993000000000002</v>
      </c>
      <c r="AE58" s="68">
        <v>40.354999999999997</v>
      </c>
      <c r="AF58" s="68">
        <v>41.610999999999997</v>
      </c>
      <c r="AG58" s="68">
        <v>40.993000000000002</v>
      </c>
      <c r="AH58" s="68">
        <v>40.090000000000003</v>
      </c>
      <c r="AI58" s="68">
        <v>40.134999999999998</v>
      </c>
      <c r="AJ58" s="68">
        <v>37.636000000000003</v>
      </c>
      <c r="AK58" s="68">
        <v>37.662999999999997</v>
      </c>
      <c r="AL58" s="68">
        <v>38.627000000000002</v>
      </c>
      <c r="AM58" s="68">
        <v>42.558</v>
      </c>
      <c r="AN58" s="68">
        <v>39.835999999999999</v>
      </c>
      <c r="AO58" s="68">
        <v>38.953651999999998</v>
      </c>
      <c r="AP58" s="68">
        <v>40.509784000000003</v>
      </c>
      <c r="AQ58" s="68">
        <v>43.355421</v>
      </c>
      <c r="AR58" s="68">
        <v>44.708741000000003</v>
      </c>
      <c r="AS58" s="68">
        <v>43.804578999999997</v>
      </c>
      <c r="AT58" s="68">
        <v>42.528813</v>
      </c>
      <c r="AU58" s="68">
        <v>41.968598999999998</v>
      </c>
      <c r="AV58" s="68">
        <v>40.336942000000001</v>
      </c>
      <c r="AW58" s="68">
        <v>36.726464999999997</v>
      </c>
      <c r="AX58" s="68">
        <v>35.797570999999998</v>
      </c>
      <c r="AY58" s="68">
        <v>38.582630000000002</v>
      </c>
      <c r="AZ58" s="68">
        <v>39.162999999999997</v>
      </c>
      <c r="BA58" s="68">
        <v>35.384</v>
      </c>
      <c r="BB58" s="301">
        <v>36.442259999999997</v>
      </c>
      <c r="BC58" s="301">
        <v>37.426549999999999</v>
      </c>
      <c r="BD58" s="301">
        <v>37.148699999999998</v>
      </c>
      <c r="BE58" s="301">
        <v>38.729280000000003</v>
      </c>
      <c r="BF58" s="301">
        <v>38.635449999999999</v>
      </c>
      <c r="BG58" s="301">
        <v>40.288980000000002</v>
      </c>
      <c r="BH58" s="301">
        <v>39.65381</v>
      </c>
      <c r="BI58" s="301">
        <v>37.68271</v>
      </c>
      <c r="BJ58" s="301">
        <v>37.642470000000003</v>
      </c>
      <c r="BK58" s="301">
        <v>38.247050000000002</v>
      </c>
      <c r="BL58" s="301">
        <v>37.852229999999999</v>
      </c>
      <c r="BM58" s="301">
        <v>37.464109999999998</v>
      </c>
      <c r="BN58" s="301">
        <v>38.257249999999999</v>
      </c>
      <c r="BO58" s="301">
        <v>39.002049999999997</v>
      </c>
      <c r="BP58" s="301">
        <v>38.514699999999998</v>
      </c>
      <c r="BQ58" s="301">
        <v>39.911769999999997</v>
      </c>
      <c r="BR58" s="301">
        <v>39.678730000000002</v>
      </c>
      <c r="BS58" s="301">
        <v>41.186480000000003</v>
      </c>
      <c r="BT58" s="301">
        <v>40.350290000000001</v>
      </c>
      <c r="BU58" s="301">
        <v>38.271149999999999</v>
      </c>
      <c r="BV58" s="301">
        <v>38.151470000000003</v>
      </c>
    </row>
    <row r="59" spans="1:74" ht="11.15" customHeight="1" x14ac:dyDescent="0.25">
      <c r="A59" s="61" t="s">
        <v>469</v>
      </c>
      <c r="B59" s="172" t="s">
        <v>397</v>
      </c>
      <c r="C59" s="68">
        <v>141.34</v>
      </c>
      <c r="D59" s="68">
        <v>138.88800000000001</v>
      </c>
      <c r="E59" s="68">
        <v>130.47800000000001</v>
      </c>
      <c r="F59" s="68">
        <v>120.928</v>
      </c>
      <c r="G59" s="68">
        <v>115.58</v>
      </c>
      <c r="H59" s="68">
        <v>120.54900000000001</v>
      </c>
      <c r="I59" s="68">
        <v>127.215</v>
      </c>
      <c r="J59" s="68">
        <v>132.26599999999999</v>
      </c>
      <c r="K59" s="68">
        <v>137.249</v>
      </c>
      <c r="L59" s="68">
        <v>124.773</v>
      </c>
      <c r="M59" s="68">
        <v>126.54300000000001</v>
      </c>
      <c r="N59" s="68">
        <v>140.16200000000001</v>
      </c>
      <c r="O59" s="68">
        <v>140.12899999999999</v>
      </c>
      <c r="P59" s="68">
        <v>136.32300000000001</v>
      </c>
      <c r="Q59" s="68">
        <v>132.172</v>
      </c>
      <c r="R59" s="68">
        <v>128.274</v>
      </c>
      <c r="S59" s="68">
        <v>129.86500000000001</v>
      </c>
      <c r="T59" s="68">
        <v>131.09399999999999</v>
      </c>
      <c r="U59" s="68">
        <v>137.67400000000001</v>
      </c>
      <c r="V59" s="68">
        <v>135.636</v>
      </c>
      <c r="W59" s="68">
        <v>131.83799999999999</v>
      </c>
      <c r="X59" s="68">
        <v>120.07299999999999</v>
      </c>
      <c r="Y59" s="68">
        <v>126.221</v>
      </c>
      <c r="Z59" s="68">
        <v>140.083</v>
      </c>
      <c r="AA59" s="68">
        <v>143.19</v>
      </c>
      <c r="AB59" s="68">
        <v>132.91800000000001</v>
      </c>
      <c r="AC59" s="68">
        <v>126.782</v>
      </c>
      <c r="AD59" s="68">
        <v>150.922</v>
      </c>
      <c r="AE59" s="68">
        <v>176.62700000000001</v>
      </c>
      <c r="AF59" s="68">
        <v>176.947</v>
      </c>
      <c r="AG59" s="68">
        <v>178.8</v>
      </c>
      <c r="AH59" s="68">
        <v>179.76300000000001</v>
      </c>
      <c r="AI59" s="68">
        <v>172.50200000000001</v>
      </c>
      <c r="AJ59" s="68">
        <v>156.23500000000001</v>
      </c>
      <c r="AK59" s="68">
        <v>157.20500000000001</v>
      </c>
      <c r="AL59" s="68">
        <v>161.18799999999999</v>
      </c>
      <c r="AM59" s="68">
        <v>162.81</v>
      </c>
      <c r="AN59" s="68">
        <v>143.404</v>
      </c>
      <c r="AO59" s="68">
        <v>145.477451</v>
      </c>
      <c r="AP59" s="68">
        <v>136.014297</v>
      </c>
      <c r="AQ59" s="68">
        <v>139.960544</v>
      </c>
      <c r="AR59" s="68">
        <v>140.05955499999999</v>
      </c>
      <c r="AS59" s="68">
        <v>142.04915600000001</v>
      </c>
      <c r="AT59" s="68">
        <v>137.85044099999999</v>
      </c>
      <c r="AU59" s="68">
        <v>131.656395</v>
      </c>
      <c r="AV59" s="68">
        <v>132.55944400000001</v>
      </c>
      <c r="AW59" s="68">
        <v>131.60939400000001</v>
      </c>
      <c r="AX59" s="68">
        <v>129.92805999999999</v>
      </c>
      <c r="AY59" s="68">
        <v>124.989002</v>
      </c>
      <c r="AZ59" s="68">
        <v>113.874</v>
      </c>
      <c r="BA59" s="68">
        <v>114.301</v>
      </c>
      <c r="BB59" s="301">
        <v>114.35129999999999</v>
      </c>
      <c r="BC59" s="301">
        <v>118.42659999999999</v>
      </c>
      <c r="BD59" s="301">
        <v>121.3741</v>
      </c>
      <c r="BE59" s="301">
        <v>127.2411</v>
      </c>
      <c r="BF59" s="301">
        <v>130.3407</v>
      </c>
      <c r="BG59" s="301">
        <v>129.41380000000001</v>
      </c>
      <c r="BH59" s="301">
        <v>121.50239999999999</v>
      </c>
      <c r="BI59" s="301">
        <v>125.1806</v>
      </c>
      <c r="BJ59" s="301">
        <v>131.1498</v>
      </c>
      <c r="BK59" s="301">
        <v>129.5985</v>
      </c>
      <c r="BL59" s="301">
        <v>125.727</v>
      </c>
      <c r="BM59" s="301">
        <v>119.40470000000001</v>
      </c>
      <c r="BN59" s="301">
        <v>118.4434</v>
      </c>
      <c r="BO59" s="301">
        <v>121.8232</v>
      </c>
      <c r="BP59" s="301">
        <v>124.5317</v>
      </c>
      <c r="BQ59" s="301">
        <v>129.9213</v>
      </c>
      <c r="BR59" s="301">
        <v>132.70769999999999</v>
      </c>
      <c r="BS59" s="301">
        <v>131.40649999999999</v>
      </c>
      <c r="BT59" s="301">
        <v>124.53489999999999</v>
      </c>
      <c r="BU59" s="301">
        <v>127.50109999999999</v>
      </c>
      <c r="BV59" s="301">
        <v>133.3135</v>
      </c>
    </row>
    <row r="60" spans="1:74" ht="11.15" customHeight="1" x14ac:dyDescent="0.25">
      <c r="A60" s="61" t="s">
        <v>514</v>
      </c>
      <c r="B60" s="172" t="s">
        <v>398</v>
      </c>
      <c r="C60" s="68">
        <v>32.456000000000003</v>
      </c>
      <c r="D60" s="68">
        <v>32.911000000000001</v>
      </c>
      <c r="E60" s="68">
        <v>35.048000000000002</v>
      </c>
      <c r="F60" s="68">
        <v>32.338999999999999</v>
      </c>
      <c r="G60" s="68">
        <v>31.861000000000001</v>
      </c>
      <c r="H60" s="68">
        <v>30.027999999999999</v>
      </c>
      <c r="I60" s="68">
        <v>29.334</v>
      </c>
      <c r="J60" s="68">
        <v>27.844999999999999</v>
      </c>
      <c r="K60" s="68">
        <v>28.704000000000001</v>
      </c>
      <c r="L60" s="68">
        <v>29.234000000000002</v>
      </c>
      <c r="M60" s="68">
        <v>29.792999999999999</v>
      </c>
      <c r="N60" s="68">
        <v>28.314</v>
      </c>
      <c r="O60" s="68">
        <v>29.748999999999999</v>
      </c>
      <c r="P60" s="68">
        <v>28.41</v>
      </c>
      <c r="Q60" s="68">
        <v>29.18</v>
      </c>
      <c r="R60" s="68">
        <v>28.93</v>
      </c>
      <c r="S60" s="68">
        <v>30.155999999999999</v>
      </c>
      <c r="T60" s="68">
        <v>30.466999999999999</v>
      </c>
      <c r="U60" s="68">
        <v>30.712</v>
      </c>
      <c r="V60" s="68">
        <v>28.788</v>
      </c>
      <c r="W60" s="68">
        <v>30.03</v>
      </c>
      <c r="X60" s="68">
        <v>29.681000000000001</v>
      </c>
      <c r="Y60" s="68">
        <v>32.659999999999997</v>
      </c>
      <c r="Z60" s="68">
        <v>30.52</v>
      </c>
      <c r="AA60" s="68">
        <v>30.305</v>
      </c>
      <c r="AB60" s="68">
        <v>31.327999999999999</v>
      </c>
      <c r="AC60" s="68">
        <v>34.819000000000003</v>
      </c>
      <c r="AD60" s="68">
        <v>36.174999999999997</v>
      </c>
      <c r="AE60" s="68">
        <v>38.454000000000001</v>
      </c>
      <c r="AF60" s="68">
        <v>39.524000000000001</v>
      </c>
      <c r="AG60" s="68">
        <v>35.871000000000002</v>
      </c>
      <c r="AH60" s="68">
        <v>34.386000000000003</v>
      </c>
      <c r="AI60" s="68">
        <v>32.124000000000002</v>
      </c>
      <c r="AJ60" s="68">
        <v>31.212</v>
      </c>
      <c r="AK60" s="68">
        <v>31.134</v>
      </c>
      <c r="AL60" s="68">
        <v>30.172999999999998</v>
      </c>
      <c r="AM60" s="68">
        <v>32.033000000000001</v>
      </c>
      <c r="AN60" s="68">
        <v>31.15</v>
      </c>
      <c r="AO60" s="68">
        <v>30.908000000000001</v>
      </c>
      <c r="AP60" s="68">
        <v>31.274999999999999</v>
      </c>
      <c r="AQ60" s="68">
        <v>31.683</v>
      </c>
      <c r="AR60" s="68">
        <v>31.149000000000001</v>
      </c>
      <c r="AS60" s="68">
        <v>29.109000000000002</v>
      </c>
      <c r="AT60" s="68">
        <v>29.43</v>
      </c>
      <c r="AU60" s="68">
        <v>28.024999999999999</v>
      </c>
      <c r="AV60" s="68">
        <v>28.378</v>
      </c>
      <c r="AW60" s="68">
        <v>27.622</v>
      </c>
      <c r="AX60" s="68">
        <v>25.388999999999999</v>
      </c>
      <c r="AY60" s="68">
        <v>26.748999999999999</v>
      </c>
      <c r="AZ60" s="68">
        <v>27.54</v>
      </c>
      <c r="BA60" s="68">
        <v>28.803000000000001</v>
      </c>
      <c r="BB60" s="301">
        <v>28.699960000000001</v>
      </c>
      <c r="BC60" s="301">
        <v>30.465730000000001</v>
      </c>
      <c r="BD60" s="301">
        <v>30.771170000000001</v>
      </c>
      <c r="BE60" s="301">
        <v>29.904810000000001</v>
      </c>
      <c r="BF60" s="301">
        <v>29.028479999999998</v>
      </c>
      <c r="BG60" s="301">
        <v>29.58473</v>
      </c>
      <c r="BH60" s="301">
        <v>30.3734</v>
      </c>
      <c r="BI60" s="301">
        <v>32.10313</v>
      </c>
      <c r="BJ60" s="301">
        <v>31.022079999999999</v>
      </c>
      <c r="BK60" s="301">
        <v>30.955089999999998</v>
      </c>
      <c r="BL60" s="301">
        <v>30.571739999999998</v>
      </c>
      <c r="BM60" s="301">
        <v>30.6538</v>
      </c>
      <c r="BN60" s="301">
        <v>29.953029999999998</v>
      </c>
      <c r="BO60" s="301">
        <v>31.346229999999998</v>
      </c>
      <c r="BP60" s="301">
        <v>31.438849999999999</v>
      </c>
      <c r="BQ60" s="301">
        <v>30.49288</v>
      </c>
      <c r="BR60" s="301">
        <v>29.54297</v>
      </c>
      <c r="BS60" s="301">
        <v>30.062940000000001</v>
      </c>
      <c r="BT60" s="301">
        <v>30.808810000000001</v>
      </c>
      <c r="BU60" s="301">
        <v>32.51361</v>
      </c>
      <c r="BV60" s="301">
        <v>31.46001</v>
      </c>
    </row>
    <row r="61" spans="1:74" ht="11.15" customHeight="1" x14ac:dyDescent="0.25">
      <c r="A61" s="61" t="s">
        <v>747</v>
      </c>
      <c r="B61" s="571" t="s">
        <v>964</v>
      </c>
      <c r="C61" s="68">
        <v>55.277000000000001</v>
      </c>
      <c r="D61" s="68">
        <v>58.277000000000001</v>
      </c>
      <c r="E61" s="68">
        <v>60.311999999999998</v>
      </c>
      <c r="F61" s="68">
        <v>62.725000000000001</v>
      </c>
      <c r="G61" s="68">
        <v>61.213000000000001</v>
      </c>
      <c r="H61" s="68">
        <v>59.956000000000003</v>
      </c>
      <c r="I61" s="68">
        <v>58.372999999999998</v>
      </c>
      <c r="J61" s="68">
        <v>56.027000000000001</v>
      </c>
      <c r="K61" s="68">
        <v>56.14</v>
      </c>
      <c r="L61" s="68">
        <v>53.863999999999997</v>
      </c>
      <c r="M61" s="68">
        <v>55.435000000000002</v>
      </c>
      <c r="N61" s="68">
        <v>58.673000000000002</v>
      </c>
      <c r="O61" s="68">
        <v>60.615000000000002</v>
      </c>
      <c r="P61" s="68">
        <v>61.472000000000001</v>
      </c>
      <c r="Q61" s="68">
        <v>63.317</v>
      </c>
      <c r="R61" s="68">
        <v>63.07</v>
      </c>
      <c r="S61" s="68">
        <v>61.323</v>
      </c>
      <c r="T61" s="68">
        <v>59.155999999999999</v>
      </c>
      <c r="U61" s="68">
        <v>56.904000000000003</v>
      </c>
      <c r="V61" s="68">
        <v>53.771999999999998</v>
      </c>
      <c r="W61" s="68">
        <v>51.16</v>
      </c>
      <c r="X61" s="68">
        <v>49.875999999999998</v>
      </c>
      <c r="Y61" s="68">
        <v>50.152999999999999</v>
      </c>
      <c r="Z61" s="68">
        <v>54.588000000000001</v>
      </c>
      <c r="AA61" s="68">
        <v>56.037999999999997</v>
      </c>
      <c r="AB61" s="68">
        <v>58.944000000000003</v>
      </c>
      <c r="AC61" s="68">
        <v>61.902999999999999</v>
      </c>
      <c r="AD61" s="68">
        <v>62.563000000000002</v>
      </c>
      <c r="AE61" s="68">
        <v>63.109000000000002</v>
      </c>
      <c r="AF61" s="68">
        <v>58.951000000000001</v>
      </c>
      <c r="AG61" s="68">
        <v>56.176000000000002</v>
      </c>
      <c r="AH61" s="68">
        <v>50.991999999999997</v>
      </c>
      <c r="AI61" s="68">
        <v>48.335000000000001</v>
      </c>
      <c r="AJ61" s="68">
        <v>46.072000000000003</v>
      </c>
      <c r="AK61" s="68">
        <v>46.298000000000002</v>
      </c>
      <c r="AL61" s="68">
        <v>49.055999999999997</v>
      </c>
      <c r="AM61" s="68">
        <v>52.432000000000002</v>
      </c>
      <c r="AN61" s="68">
        <v>54.798000000000002</v>
      </c>
      <c r="AO61" s="68">
        <v>55.843000000000004</v>
      </c>
      <c r="AP61" s="68">
        <v>55.73</v>
      </c>
      <c r="AQ61" s="68">
        <v>57.173999999999999</v>
      </c>
      <c r="AR61" s="68">
        <v>54.073999999999998</v>
      </c>
      <c r="AS61" s="68">
        <v>51.716000000000001</v>
      </c>
      <c r="AT61" s="68">
        <v>51.837000000000003</v>
      </c>
      <c r="AU61" s="68">
        <v>50.484999999999999</v>
      </c>
      <c r="AV61" s="68">
        <v>46.35</v>
      </c>
      <c r="AW61" s="68">
        <v>48.215000000000003</v>
      </c>
      <c r="AX61" s="68">
        <v>51.8</v>
      </c>
      <c r="AY61" s="68">
        <v>56.558999999999997</v>
      </c>
      <c r="AZ61" s="68">
        <v>59.237029999999997</v>
      </c>
      <c r="BA61" s="68">
        <v>62.172780000000003</v>
      </c>
      <c r="BB61" s="301">
        <v>63.090200000000003</v>
      </c>
      <c r="BC61" s="301">
        <v>62.993079999999999</v>
      </c>
      <c r="BD61" s="301">
        <v>59.916600000000003</v>
      </c>
      <c r="BE61" s="301">
        <v>57.44744</v>
      </c>
      <c r="BF61" s="301">
        <v>52.73948</v>
      </c>
      <c r="BG61" s="301">
        <v>50.57593</v>
      </c>
      <c r="BH61" s="301">
        <v>48.037210000000002</v>
      </c>
      <c r="BI61" s="301">
        <v>48.760829999999999</v>
      </c>
      <c r="BJ61" s="301">
        <v>51.963999999999999</v>
      </c>
      <c r="BK61" s="301">
        <v>56.455559999999998</v>
      </c>
      <c r="BL61" s="301">
        <v>59.151690000000002</v>
      </c>
      <c r="BM61" s="301">
        <v>61.087240000000001</v>
      </c>
      <c r="BN61" s="301">
        <v>62.053339999999999</v>
      </c>
      <c r="BO61" s="301">
        <v>61.991630000000001</v>
      </c>
      <c r="BP61" s="301">
        <v>58.960560000000001</v>
      </c>
      <c r="BQ61" s="301">
        <v>56.521090000000001</v>
      </c>
      <c r="BR61" s="301">
        <v>51.834949999999999</v>
      </c>
      <c r="BS61" s="301">
        <v>49.673990000000003</v>
      </c>
      <c r="BT61" s="301">
        <v>47.11992</v>
      </c>
      <c r="BU61" s="301">
        <v>47.826610000000002</v>
      </c>
      <c r="BV61" s="301">
        <v>51.006729999999997</v>
      </c>
    </row>
    <row r="62" spans="1:74" ht="11.15" customHeight="1" x14ac:dyDescent="0.25">
      <c r="A62" s="61" t="s">
        <v>515</v>
      </c>
      <c r="B62" s="172" t="s">
        <v>109</v>
      </c>
      <c r="C62" s="680">
        <v>1215.2071189999999</v>
      </c>
      <c r="D62" s="680">
        <v>1209.9948260000001</v>
      </c>
      <c r="E62" s="680">
        <v>1195.8376450000001</v>
      </c>
      <c r="F62" s="680">
        <v>1200.884804</v>
      </c>
      <c r="G62" s="680">
        <v>1209.937741</v>
      </c>
      <c r="H62" s="680">
        <v>1206.826908</v>
      </c>
      <c r="I62" s="680">
        <v>1212.586491</v>
      </c>
      <c r="J62" s="680">
        <v>1231.857886</v>
      </c>
      <c r="K62" s="680">
        <v>1271.1883539999999</v>
      </c>
      <c r="L62" s="680">
        <v>1260.222035</v>
      </c>
      <c r="M62" s="680">
        <v>1257.7723249999999</v>
      </c>
      <c r="N62" s="680">
        <v>1258.9382169999999</v>
      </c>
      <c r="O62" s="680">
        <v>1265.0133530000001</v>
      </c>
      <c r="P62" s="680">
        <v>1248.3144789999999</v>
      </c>
      <c r="Q62" s="680">
        <v>1245.21002</v>
      </c>
      <c r="R62" s="680">
        <v>1263.632298</v>
      </c>
      <c r="S62" s="680">
        <v>1307.123977</v>
      </c>
      <c r="T62" s="680">
        <v>1304.1664989999999</v>
      </c>
      <c r="U62" s="680">
        <v>1309.074613</v>
      </c>
      <c r="V62" s="680">
        <v>1300.684616</v>
      </c>
      <c r="W62" s="680">
        <v>1298.386778</v>
      </c>
      <c r="X62" s="680">
        <v>1285.568743</v>
      </c>
      <c r="Y62" s="680">
        <v>1283.237734</v>
      </c>
      <c r="Z62" s="680">
        <v>1281.879621</v>
      </c>
      <c r="AA62" s="680">
        <v>1299.893186</v>
      </c>
      <c r="AB62" s="680">
        <v>1282.712679</v>
      </c>
      <c r="AC62" s="680">
        <v>1326.7220090000001</v>
      </c>
      <c r="AD62" s="680">
        <v>1403.599342</v>
      </c>
      <c r="AE62" s="680">
        <v>1432.23847</v>
      </c>
      <c r="AF62" s="680">
        <v>1457.7031380000001</v>
      </c>
      <c r="AG62" s="680">
        <v>1453.9879960000001</v>
      </c>
      <c r="AH62" s="680">
        <v>1437.578019</v>
      </c>
      <c r="AI62" s="680">
        <v>1423.1812500000001</v>
      </c>
      <c r="AJ62" s="680">
        <v>1386.3292550000001</v>
      </c>
      <c r="AK62" s="680">
        <v>1388.724013</v>
      </c>
      <c r="AL62" s="680">
        <v>1343.347712</v>
      </c>
      <c r="AM62" s="680">
        <v>1330.0630000000001</v>
      </c>
      <c r="AN62" s="680">
        <v>1294.751</v>
      </c>
      <c r="AO62" s="680">
        <v>1301.727801</v>
      </c>
      <c r="AP62" s="680">
        <v>1289.352717</v>
      </c>
      <c r="AQ62" s="680">
        <v>1293.691229</v>
      </c>
      <c r="AR62" s="680">
        <v>1271.4985019999999</v>
      </c>
      <c r="AS62" s="680">
        <v>1268.886974</v>
      </c>
      <c r="AT62" s="680">
        <v>1241.255512</v>
      </c>
      <c r="AU62" s="680">
        <v>1240.707099</v>
      </c>
      <c r="AV62" s="680">
        <v>1247.3601410000001</v>
      </c>
      <c r="AW62" s="680">
        <v>1228.685815</v>
      </c>
      <c r="AX62" s="680">
        <v>1193.8285719999999</v>
      </c>
      <c r="AY62" s="680">
        <v>1189.9870089999999</v>
      </c>
      <c r="AZ62" s="680">
        <v>1151.6129891999999</v>
      </c>
      <c r="BA62" s="680">
        <v>1150.7108490999999</v>
      </c>
      <c r="BB62" s="681">
        <v>1187.0429999999999</v>
      </c>
      <c r="BC62" s="681">
        <v>1219.1220000000001</v>
      </c>
      <c r="BD62" s="681">
        <v>1241.721</v>
      </c>
      <c r="BE62" s="681">
        <v>1253.6300000000001</v>
      </c>
      <c r="BF62" s="681">
        <v>1255.922</v>
      </c>
      <c r="BG62" s="681">
        <v>1264.816</v>
      </c>
      <c r="BH62" s="681">
        <v>1261.819</v>
      </c>
      <c r="BI62" s="681">
        <v>1265.1379999999999</v>
      </c>
      <c r="BJ62" s="681">
        <v>1247.069</v>
      </c>
      <c r="BK62" s="681">
        <v>1254.712</v>
      </c>
      <c r="BL62" s="681">
        <v>1248.76</v>
      </c>
      <c r="BM62" s="681">
        <v>1248.846</v>
      </c>
      <c r="BN62" s="681">
        <v>1265.521</v>
      </c>
      <c r="BO62" s="681">
        <v>1288.7809999999999</v>
      </c>
      <c r="BP62" s="681">
        <v>1305.655</v>
      </c>
      <c r="BQ62" s="681">
        <v>1317.1890000000001</v>
      </c>
      <c r="BR62" s="681">
        <v>1322.9960000000001</v>
      </c>
      <c r="BS62" s="681">
        <v>1327.885</v>
      </c>
      <c r="BT62" s="681">
        <v>1319.125</v>
      </c>
      <c r="BU62" s="681">
        <v>1312.3789999999999</v>
      </c>
      <c r="BV62" s="681">
        <v>1286.817</v>
      </c>
    </row>
    <row r="63" spans="1:74" ht="11.15" customHeight="1" x14ac:dyDescent="0.25">
      <c r="A63" s="61" t="s">
        <v>516</v>
      </c>
      <c r="B63" s="175" t="s">
        <v>402</v>
      </c>
      <c r="C63" s="688">
        <v>664.23400000000004</v>
      </c>
      <c r="D63" s="688">
        <v>665.45799999999997</v>
      </c>
      <c r="E63" s="688">
        <v>665.45600000000002</v>
      </c>
      <c r="F63" s="688">
        <v>663.96600000000001</v>
      </c>
      <c r="G63" s="688">
        <v>660.16700000000003</v>
      </c>
      <c r="H63" s="688">
        <v>660.01499999999999</v>
      </c>
      <c r="I63" s="688">
        <v>660.01300000000003</v>
      </c>
      <c r="J63" s="688">
        <v>660.01099999999997</v>
      </c>
      <c r="K63" s="688">
        <v>660.00900000000001</v>
      </c>
      <c r="L63" s="688">
        <v>654.84</v>
      </c>
      <c r="M63" s="688">
        <v>649.56700000000001</v>
      </c>
      <c r="N63" s="688">
        <v>649.13900000000001</v>
      </c>
      <c r="O63" s="688">
        <v>649.13900000000001</v>
      </c>
      <c r="P63" s="688">
        <v>649.12599999999998</v>
      </c>
      <c r="Q63" s="688">
        <v>649.12599999999998</v>
      </c>
      <c r="R63" s="688">
        <v>648.58799999999997</v>
      </c>
      <c r="S63" s="688">
        <v>644.81799999999998</v>
      </c>
      <c r="T63" s="688">
        <v>644.81799999999998</v>
      </c>
      <c r="U63" s="688">
        <v>644.81799999999998</v>
      </c>
      <c r="V63" s="688">
        <v>644.81799999999998</v>
      </c>
      <c r="W63" s="688">
        <v>644.81799999999998</v>
      </c>
      <c r="X63" s="688">
        <v>641.15300000000002</v>
      </c>
      <c r="Y63" s="688">
        <v>634.96699999999998</v>
      </c>
      <c r="Z63" s="688">
        <v>634.96699999999998</v>
      </c>
      <c r="AA63" s="688">
        <v>634.96699999999998</v>
      </c>
      <c r="AB63" s="688">
        <v>634.96699999999998</v>
      </c>
      <c r="AC63" s="688">
        <v>634.96699999999998</v>
      </c>
      <c r="AD63" s="688">
        <v>637.82600000000002</v>
      </c>
      <c r="AE63" s="688">
        <v>648.32600000000002</v>
      </c>
      <c r="AF63" s="688">
        <v>656.02300000000002</v>
      </c>
      <c r="AG63" s="688">
        <v>656.14</v>
      </c>
      <c r="AH63" s="688">
        <v>647.53</v>
      </c>
      <c r="AI63" s="688">
        <v>642.18600000000004</v>
      </c>
      <c r="AJ63" s="688">
        <v>638.55600000000004</v>
      </c>
      <c r="AK63" s="688">
        <v>638.08500000000004</v>
      </c>
      <c r="AL63" s="688">
        <v>638.08600000000001</v>
      </c>
      <c r="AM63" s="688">
        <v>638.08500000000004</v>
      </c>
      <c r="AN63" s="688">
        <v>637.77300000000002</v>
      </c>
      <c r="AO63" s="688">
        <v>637.774</v>
      </c>
      <c r="AP63" s="688">
        <v>633.428</v>
      </c>
      <c r="AQ63" s="688">
        <v>627.58500000000004</v>
      </c>
      <c r="AR63" s="688">
        <v>621.30399999999997</v>
      </c>
      <c r="AS63" s="688">
        <v>621.30200000000002</v>
      </c>
      <c r="AT63" s="688">
        <v>621.30200000000002</v>
      </c>
      <c r="AU63" s="688">
        <v>617.76800000000003</v>
      </c>
      <c r="AV63" s="688">
        <v>610.64599999999996</v>
      </c>
      <c r="AW63" s="688">
        <v>601.46699999999998</v>
      </c>
      <c r="AX63" s="688">
        <v>593.68200000000002</v>
      </c>
      <c r="AY63" s="688">
        <v>588.31700000000001</v>
      </c>
      <c r="AZ63" s="688">
        <v>577.49599999999998</v>
      </c>
      <c r="BA63" s="688">
        <v>564.58000000000004</v>
      </c>
      <c r="BB63" s="689">
        <v>547.58000000000004</v>
      </c>
      <c r="BC63" s="689">
        <v>518.20500000000004</v>
      </c>
      <c r="BD63" s="689">
        <v>483.40499999999997</v>
      </c>
      <c r="BE63" s="689">
        <v>453.40499999999997</v>
      </c>
      <c r="BF63" s="689">
        <v>423.40499999999997</v>
      </c>
      <c r="BG63" s="689">
        <v>393.40499999999997</v>
      </c>
      <c r="BH63" s="689">
        <v>360.80500000000001</v>
      </c>
      <c r="BI63" s="689">
        <v>358.20499999999998</v>
      </c>
      <c r="BJ63" s="689">
        <v>355.60500000000002</v>
      </c>
      <c r="BK63" s="689">
        <v>354.10500000000002</v>
      </c>
      <c r="BL63" s="689">
        <v>352.60500000000002</v>
      </c>
      <c r="BM63" s="689">
        <v>351.80500000000001</v>
      </c>
      <c r="BN63" s="689">
        <v>349.20499999999998</v>
      </c>
      <c r="BO63" s="689">
        <v>346.60500000000002</v>
      </c>
      <c r="BP63" s="689">
        <v>344.005</v>
      </c>
      <c r="BQ63" s="689">
        <v>341.40499999999997</v>
      </c>
      <c r="BR63" s="689">
        <v>341.40499999999997</v>
      </c>
      <c r="BS63" s="689">
        <v>341.40499999999997</v>
      </c>
      <c r="BT63" s="689">
        <v>337.90499999999997</v>
      </c>
      <c r="BU63" s="689">
        <v>334.40499999999997</v>
      </c>
      <c r="BV63" s="689">
        <v>330.90499999999997</v>
      </c>
    </row>
    <row r="64" spans="1:74" s="400" customFormat="1" ht="12" customHeight="1" x14ac:dyDescent="0.25">
      <c r="A64" s="399"/>
      <c r="B64" s="784" t="s">
        <v>809</v>
      </c>
      <c r="C64" s="740"/>
      <c r="D64" s="740"/>
      <c r="E64" s="740"/>
      <c r="F64" s="740"/>
      <c r="G64" s="740"/>
      <c r="H64" s="740"/>
      <c r="I64" s="740"/>
      <c r="J64" s="740"/>
      <c r="K64" s="740"/>
      <c r="L64" s="740"/>
      <c r="M64" s="740"/>
      <c r="N64" s="740"/>
      <c r="O64" s="740"/>
      <c r="P64" s="740"/>
      <c r="Q64" s="734"/>
      <c r="AY64" s="481"/>
      <c r="AZ64" s="481"/>
      <c r="BA64" s="481"/>
      <c r="BB64" s="481"/>
      <c r="BC64" s="481"/>
      <c r="BD64" s="481"/>
      <c r="BE64" s="481"/>
      <c r="BF64" s="481"/>
      <c r="BG64" s="481"/>
      <c r="BH64" s="481"/>
      <c r="BI64" s="481"/>
      <c r="BJ64" s="481"/>
    </row>
    <row r="65" spans="1:74" s="400" customFormat="1" ht="12" customHeight="1" x14ac:dyDescent="0.25">
      <c r="A65" s="399"/>
      <c r="B65" s="785" t="s">
        <v>837</v>
      </c>
      <c r="C65" s="740"/>
      <c r="D65" s="740"/>
      <c r="E65" s="740"/>
      <c r="F65" s="740"/>
      <c r="G65" s="740"/>
      <c r="H65" s="740"/>
      <c r="I65" s="740"/>
      <c r="J65" s="740"/>
      <c r="K65" s="740"/>
      <c r="L65" s="740"/>
      <c r="M65" s="740"/>
      <c r="N65" s="740"/>
      <c r="O65" s="740"/>
      <c r="P65" s="740"/>
      <c r="Q65" s="734"/>
      <c r="AY65" s="481"/>
      <c r="AZ65" s="481"/>
      <c r="BA65" s="481"/>
      <c r="BB65" s="481"/>
      <c r="BC65" s="481"/>
      <c r="BD65" s="481"/>
      <c r="BE65" s="481"/>
      <c r="BF65" s="481"/>
      <c r="BG65" s="481"/>
      <c r="BH65" s="481"/>
      <c r="BI65" s="481"/>
      <c r="BJ65" s="481"/>
    </row>
    <row r="66" spans="1:74" s="400" customFormat="1" ht="12" customHeight="1" x14ac:dyDescent="0.25">
      <c r="A66" s="399"/>
      <c r="B66" s="785" t="s">
        <v>838</v>
      </c>
      <c r="C66" s="740"/>
      <c r="D66" s="740"/>
      <c r="E66" s="740"/>
      <c r="F66" s="740"/>
      <c r="G66" s="740"/>
      <c r="H66" s="740"/>
      <c r="I66" s="740"/>
      <c r="J66" s="740"/>
      <c r="K66" s="740"/>
      <c r="L66" s="740"/>
      <c r="M66" s="740"/>
      <c r="N66" s="740"/>
      <c r="O66" s="740"/>
      <c r="P66" s="740"/>
      <c r="Q66" s="734"/>
      <c r="AY66" s="481"/>
      <c r="AZ66" s="481"/>
      <c r="BA66" s="481"/>
      <c r="BB66" s="481"/>
      <c r="BC66" s="481"/>
      <c r="BD66" s="481"/>
      <c r="BE66" s="481"/>
      <c r="BF66" s="481"/>
      <c r="BG66" s="481"/>
      <c r="BH66" s="481"/>
      <c r="BI66" s="481"/>
      <c r="BJ66" s="481"/>
    </row>
    <row r="67" spans="1:74" s="400" customFormat="1" ht="12" customHeight="1" x14ac:dyDescent="0.25">
      <c r="A67" s="399"/>
      <c r="B67" s="785" t="s">
        <v>839</v>
      </c>
      <c r="C67" s="740"/>
      <c r="D67" s="740"/>
      <c r="E67" s="740"/>
      <c r="F67" s="740"/>
      <c r="G67" s="740"/>
      <c r="H67" s="740"/>
      <c r="I67" s="740"/>
      <c r="J67" s="740"/>
      <c r="K67" s="740"/>
      <c r="L67" s="740"/>
      <c r="M67" s="740"/>
      <c r="N67" s="740"/>
      <c r="O67" s="740"/>
      <c r="P67" s="740"/>
      <c r="Q67" s="734"/>
      <c r="AY67" s="481"/>
      <c r="AZ67" s="481"/>
      <c r="BA67" s="481"/>
      <c r="BB67" s="481"/>
      <c r="BC67" s="481"/>
      <c r="BD67" s="481"/>
      <c r="BE67" s="481"/>
      <c r="BF67" s="481"/>
      <c r="BG67" s="481"/>
      <c r="BH67" s="481"/>
      <c r="BI67" s="481"/>
      <c r="BJ67" s="481"/>
    </row>
    <row r="68" spans="1:74" s="400" customFormat="1" ht="20.5" customHeight="1" x14ac:dyDescent="0.25">
      <c r="A68" s="399"/>
      <c r="B68" s="784" t="s">
        <v>1378</v>
      </c>
      <c r="C68" s="734"/>
      <c r="D68" s="734"/>
      <c r="E68" s="734"/>
      <c r="F68" s="734"/>
      <c r="G68" s="734"/>
      <c r="H68" s="734"/>
      <c r="I68" s="734"/>
      <c r="J68" s="734"/>
      <c r="K68" s="734"/>
      <c r="L68" s="734"/>
      <c r="M68" s="734"/>
      <c r="N68" s="734"/>
      <c r="O68" s="734"/>
      <c r="P68" s="734"/>
      <c r="Q68" s="734"/>
      <c r="AY68" s="481"/>
      <c r="AZ68" s="481"/>
      <c r="BA68" s="481"/>
      <c r="BB68" s="481"/>
      <c r="BC68" s="481"/>
      <c r="BD68" s="481"/>
      <c r="BE68" s="481"/>
      <c r="BF68" s="481"/>
      <c r="BG68" s="481"/>
      <c r="BH68" s="481"/>
      <c r="BI68" s="481"/>
      <c r="BJ68" s="481"/>
    </row>
    <row r="69" spans="1:74" s="400" customFormat="1" ht="12" customHeight="1" x14ac:dyDescent="0.25">
      <c r="A69" s="399"/>
      <c r="B69" s="784" t="s">
        <v>874</v>
      </c>
      <c r="C69" s="740"/>
      <c r="D69" s="740"/>
      <c r="E69" s="740"/>
      <c r="F69" s="740"/>
      <c r="G69" s="740"/>
      <c r="H69" s="740"/>
      <c r="I69" s="740"/>
      <c r="J69" s="740"/>
      <c r="K69" s="740"/>
      <c r="L69" s="740"/>
      <c r="M69" s="740"/>
      <c r="N69" s="740"/>
      <c r="O69" s="740"/>
      <c r="P69" s="740"/>
      <c r="Q69" s="734"/>
      <c r="AY69" s="481"/>
      <c r="AZ69" s="481"/>
      <c r="BA69" s="481"/>
      <c r="BB69" s="481"/>
      <c r="BC69" s="481"/>
      <c r="BD69" s="481"/>
      <c r="BE69" s="481"/>
      <c r="BF69" s="481"/>
      <c r="BG69" s="481"/>
      <c r="BH69" s="481"/>
      <c r="BI69" s="481"/>
      <c r="BJ69" s="481"/>
    </row>
    <row r="70" spans="1:74" s="400" customFormat="1" ht="19.75" customHeight="1" x14ac:dyDescent="0.25">
      <c r="A70" s="399"/>
      <c r="B70" s="784" t="s">
        <v>1391</v>
      </c>
      <c r="C70" s="740"/>
      <c r="D70" s="740"/>
      <c r="E70" s="740"/>
      <c r="F70" s="740"/>
      <c r="G70" s="740"/>
      <c r="H70" s="740"/>
      <c r="I70" s="740"/>
      <c r="J70" s="740"/>
      <c r="K70" s="740"/>
      <c r="L70" s="740"/>
      <c r="M70" s="740"/>
      <c r="N70" s="740"/>
      <c r="O70" s="740"/>
      <c r="P70" s="740"/>
      <c r="Q70" s="734"/>
      <c r="AY70" s="481"/>
      <c r="AZ70" s="481"/>
      <c r="BA70" s="481"/>
      <c r="BB70" s="481"/>
      <c r="BC70" s="481"/>
      <c r="BD70" s="481"/>
      <c r="BE70" s="481"/>
      <c r="BF70" s="481"/>
      <c r="BG70" s="481"/>
      <c r="BH70" s="481"/>
      <c r="BI70" s="481"/>
      <c r="BJ70" s="481"/>
    </row>
    <row r="71" spans="1:74" s="400" customFormat="1" ht="12" customHeight="1" x14ac:dyDescent="0.25">
      <c r="A71" s="399"/>
      <c r="B71" s="754" t="s">
        <v>808</v>
      </c>
      <c r="C71" s="755"/>
      <c r="D71" s="755"/>
      <c r="E71" s="755"/>
      <c r="F71" s="755"/>
      <c r="G71" s="755"/>
      <c r="H71" s="755"/>
      <c r="I71" s="755"/>
      <c r="J71" s="755"/>
      <c r="K71" s="755"/>
      <c r="L71" s="755"/>
      <c r="M71" s="755"/>
      <c r="N71" s="755"/>
      <c r="O71" s="755"/>
      <c r="P71" s="755"/>
      <c r="Q71" s="755"/>
      <c r="AY71" s="481"/>
      <c r="AZ71" s="481"/>
      <c r="BA71" s="481"/>
      <c r="BB71" s="481"/>
      <c r="BC71" s="481"/>
      <c r="BD71" s="481"/>
      <c r="BE71" s="481"/>
      <c r="BF71" s="481"/>
      <c r="BG71" s="481"/>
      <c r="BH71" s="481"/>
      <c r="BI71" s="481"/>
      <c r="BJ71" s="481"/>
    </row>
    <row r="72" spans="1:74" s="400" customFormat="1" ht="12" customHeight="1" x14ac:dyDescent="0.25">
      <c r="A72" s="399"/>
      <c r="B72" s="788" t="s">
        <v>840</v>
      </c>
      <c r="C72" s="740"/>
      <c r="D72" s="740"/>
      <c r="E72" s="740"/>
      <c r="F72" s="740"/>
      <c r="G72" s="740"/>
      <c r="H72" s="740"/>
      <c r="I72" s="740"/>
      <c r="J72" s="740"/>
      <c r="K72" s="740"/>
      <c r="L72" s="740"/>
      <c r="M72" s="740"/>
      <c r="N72" s="740"/>
      <c r="O72" s="740"/>
      <c r="P72" s="740"/>
      <c r="Q72" s="734"/>
      <c r="AY72" s="481"/>
      <c r="AZ72" s="481"/>
      <c r="BA72" s="481"/>
      <c r="BB72" s="481"/>
      <c r="BC72" s="481"/>
      <c r="BD72" s="481"/>
      <c r="BE72" s="481"/>
      <c r="BF72" s="481"/>
      <c r="BG72" s="481"/>
      <c r="BH72" s="481"/>
      <c r="BI72" s="481"/>
      <c r="BJ72" s="481"/>
    </row>
    <row r="73" spans="1:74" s="400" customFormat="1" ht="12" customHeight="1" x14ac:dyDescent="0.25">
      <c r="A73" s="399"/>
      <c r="B73" s="789" t="s">
        <v>841</v>
      </c>
      <c r="C73" s="734"/>
      <c r="D73" s="734"/>
      <c r="E73" s="734"/>
      <c r="F73" s="734"/>
      <c r="G73" s="734"/>
      <c r="H73" s="734"/>
      <c r="I73" s="734"/>
      <c r="J73" s="734"/>
      <c r="K73" s="734"/>
      <c r="L73" s="734"/>
      <c r="M73" s="734"/>
      <c r="N73" s="734"/>
      <c r="O73" s="734"/>
      <c r="P73" s="734"/>
      <c r="Q73" s="734"/>
      <c r="AY73" s="481"/>
      <c r="AZ73" s="481"/>
      <c r="BA73" s="481"/>
      <c r="BB73" s="481"/>
      <c r="BC73" s="481"/>
      <c r="BD73" s="481"/>
      <c r="BE73" s="481"/>
      <c r="BF73" s="481"/>
      <c r="BG73" s="481"/>
      <c r="BH73" s="481"/>
      <c r="BI73" s="481"/>
      <c r="BJ73" s="481"/>
    </row>
    <row r="74" spans="1:74" s="400" customFormat="1" ht="12" customHeight="1" x14ac:dyDescent="0.25">
      <c r="A74" s="399"/>
      <c r="B74" s="748" t="str">
        <f>"Notes: "&amp;"EIA completed modeling and analysis for this report on " &amp;Dates!D2&amp;"."</f>
        <v>Notes: EIA completed modeling and analysis for this report on Thursday April 7, 2022.</v>
      </c>
      <c r="C74" s="747"/>
      <c r="D74" s="747"/>
      <c r="E74" s="747"/>
      <c r="F74" s="747"/>
      <c r="G74" s="747"/>
      <c r="H74" s="747"/>
      <c r="I74" s="747"/>
      <c r="J74" s="747"/>
      <c r="K74" s="747"/>
      <c r="L74" s="747"/>
      <c r="M74" s="747"/>
      <c r="N74" s="747"/>
      <c r="O74" s="747"/>
      <c r="P74" s="747"/>
      <c r="Q74" s="747"/>
      <c r="AY74" s="481"/>
      <c r="AZ74" s="481"/>
      <c r="BA74" s="481"/>
      <c r="BB74" s="481"/>
      <c r="BC74" s="481"/>
      <c r="BD74" s="481"/>
      <c r="BE74" s="481"/>
      <c r="BF74" s="481"/>
      <c r="BG74" s="481"/>
      <c r="BH74" s="481"/>
      <c r="BI74" s="481"/>
      <c r="BJ74" s="481"/>
    </row>
    <row r="75" spans="1:74" s="400" customFormat="1" ht="12" customHeight="1" x14ac:dyDescent="0.25">
      <c r="A75" s="399"/>
      <c r="B75" s="748" t="s">
        <v>351</v>
      </c>
      <c r="C75" s="747"/>
      <c r="D75" s="747"/>
      <c r="E75" s="747"/>
      <c r="F75" s="747"/>
      <c r="G75" s="747"/>
      <c r="H75" s="747"/>
      <c r="I75" s="747"/>
      <c r="J75" s="747"/>
      <c r="K75" s="747"/>
      <c r="L75" s="747"/>
      <c r="M75" s="747"/>
      <c r="N75" s="747"/>
      <c r="O75" s="747"/>
      <c r="P75" s="747"/>
      <c r="Q75" s="747"/>
      <c r="AY75" s="481"/>
      <c r="AZ75" s="481"/>
      <c r="BA75" s="481"/>
      <c r="BB75" s="481"/>
      <c r="BC75" s="481"/>
      <c r="BD75" s="481"/>
      <c r="BE75" s="481"/>
      <c r="BF75" s="481"/>
      <c r="BG75" s="481"/>
      <c r="BH75" s="481"/>
      <c r="BI75" s="481"/>
      <c r="BJ75" s="481"/>
    </row>
    <row r="76" spans="1:74" s="400" customFormat="1" ht="12" customHeight="1" x14ac:dyDescent="0.25">
      <c r="A76" s="399"/>
      <c r="B76" s="741" t="s">
        <v>842</v>
      </c>
      <c r="C76" s="740"/>
      <c r="D76" s="740"/>
      <c r="E76" s="740"/>
      <c r="F76" s="740"/>
      <c r="G76" s="740"/>
      <c r="H76" s="740"/>
      <c r="I76" s="740"/>
      <c r="J76" s="740"/>
      <c r="K76" s="740"/>
      <c r="L76" s="740"/>
      <c r="M76" s="740"/>
      <c r="N76" s="740"/>
      <c r="O76" s="740"/>
      <c r="P76" s="740"/>
      <c r="Q76" s="734"/>
      <c r="AY76" s="481"/>
      <c r="AZ76" s="481"/>
      <c r="BA76" s="481"/>
      <c r="BB76" s="481"/>
      <c r="BC76" s="481"/>
      <c r="BD76" s="481"/>
      <c r="BE76" s="481"/>
      <c r="BF76" s="481"/>
      <c r="BG76" s="481"/>
      <c r="BH76" s="481"/>
      <c r="BI76" s="481"/>
      <c r="BJ76" s="481"/>
    </row>
    <row r="77" spans="1:74" s="400" customFormat="1" ht="12" customHeight="1" x14ac:dyDescent="0.25">
      <c r="A77" s="399"/>
      <c r="B77" s="742" t="s">
        <v>843</v>
      </c>
      <c r="C77" s="744"/>
      <c r="D77" s="744"/>
      <c r="E77" s="744"/>
      <c r="F77" s="744"/>
      <c r="G77" s="744"/>
      <c r="H77" s="744"/>
      <c r="I77" s="744"/>
      <c r="J77" s="744"/>
      <c r="K77" s="744"/>
      <c r="L77" s="744"/>
      <c r="M77" s="744"/>
      <c r="N77" s="744"/>
      <c r="O77" s="744"/>
      <c r="P77" s="744"/>
      <c r="Q77" s="734"/>
      <c r="AY77" s="481"/>
      <c r="AZ77" s="481"/>
      <c r="BA77" s="481"/>
      <c r="BB77" s="481"/>
      <c r="BC77" s="481"/>
      <c r="BD77" s="481"/>
      <c r="BE77" s="481"/>
      <c r="BF77" s="481"/>
      <c r="BG77" s="481"/>
      <c r="BH77" s="481"/>
      <c r="BI77" s="481"/>
      <c r="BJ77" s="481"/>
    </row>
    <row r="78" spans="1:74" s="400" customFormat="1" ht="12" customHeight="1" x14ac:dyDescent="0.25">
      <c r="A78" s="399"/>
      <c r="B78" s="743" t="s">
        <v>831</v>
      </c>
      <c r="C78" s="744"/>
      <c r="D78" s="744"/>
      <c r="E78" s="744"/>
      <c r="F78" s="744"/>
      <c r="G78" s="744"/>
      <c r="H78" s="744"/>
      <c r="I78" s="744"/>
      <c r="J78" s="744"/>
      <c r="K78" s="744"/>
      <c r="L78" s="744"/>
      <c r="M78" s="744"/>
      <c r="N78" s="744"/>
      <c r="O78" s="744"/>
      <c r="P78" s="744"/>
      <c r="Q78" s="734"/>
      <c r="AY78" s="481"/>
      <c r="AZ78" s="481"/>
      <c r="BA78" s="481"/>
      <c r="BB78" s="481"/>
      <c r="BC78" s="481"/>
      <c r="BD78" s="481"/>
      <c r="BE78" s="481"/>
      <c r="BF78" s="481"/>
      <c r="BG78" s="481"/>
      <c r="BH78" s="481"/>
      <c r="BI78" s="481"/>
      <c r="BJ78" s="481"/>
    </row>
    <row r="79" spans="1:74" s="401" customFormat="1" ht="12" customHeight="1" x14ac:dyDescent="0.25">
      <c r="A79" s="393"/>
      <c r="B79" s="763" t="s">
        <v>1362</v>
      </c>
      <c r="C79" s="734"/>
      <c r="D79" s="734"/>
      <c r="E79" s="734"/>
      <c r="F79" s="734"/>
      <c r="G79" s="734"/>
      <c r="H79" s="734"/>
      <c r="I79" s="734"/>
      <c r="J79" s="734"/>
      <c r="K79" s="734"/>
      <c r="L79" s="734"/>
      <c r="M79" s="734"/>
      <c r="N79" s="734"/>
      <c r="O79" s="734"/>
      <c r="P79" s="734"/>
      <c r="Q79" s="734"/>
      <c r="AY79" s="482"/>
      <c r="AZ79" s="482"/>
      <c r="BA79" s="482"/>
      <c r="BB79" s="482"/>
      <c r="BC79" s="482"/>
      <c r="BD79" s="482"/>
      <c r="BE79" s="482"/>
      <c r="BF79" s="482"/>
      <c r="BG79" s="482"/>
      <c r="BH79" s="482"/>
      <c r="BI79" s="482"/>
      <c r="BJ79" s="482"/>
    </row>
    <row r="80" spans="1:74" ht="10" x14ac:dyDescent="0.2">
      <c r="BD80" s="367"/>
      <c r="BE80" s="367"/>
      <c r="BF80" s="367"/>
      <c r="BK80" s="367"/>
      <c r="BL80" s="367"/>
      <c r="BM80" s="367"/>
      <c r="BN80" s="367"/>
      <c r="BO80" s="367"/>
      <c r="BP80" s="367"/>
      <c r="BQ80" s="367"/>
      <c r="BR80" s="367"/>
      <c r="BS80" s="367"/>
      <c r="BT80" s="367"/>
      <c r="BU80" s="367"/>
      <c r="BV80" s="367"/>
    </row>
    <row r="81" spans="56:74" ht="10" x14ac:dyDescent="0.2">
      <c r="BD81" s="367"/>
      <c r="BE81" s="367"/>
      <c r="BF81" s="367"/>
      <c r="BK81" s="367"/>
      <c r="BL81" s="367"/>
      <c r="BM81" s="367"/>
      <c r="BN81" s="367"/>
      <c r="BO81" s="367"/>
      <c r="BP81" s="367"/>
      <c r="BQ81" s="367"/>
      <c r="BR81" s="367"/>
      <c r="BS81" s="367"/>
      <c r="BT81" s="367"/>
      <c r="BU81" s="367"/>
      <c r="BV81" s="367"/>
    </row>
    <row r="82" spans="56:74" ht="10" x14ac:dyDescent="0.2">
      <c r="BD82" s="367"/>
      <c r="BE82" s="367"/>
      <c r="BF82" s="367"/>
      <c r="BK82" s="367"/>
      <c r="BL82" s="367"/>
      <c r="BM82" s="367"/>
      <c r="BN82" s="367"/>
      <c r="BO82" s="367"/>
      <c r="BP82" s="367"/>
      <c r="BQ82" s="367"/>
      <c r="BR82" s="367"/>
      <c r="BS82" s="367"/>
      <c r="BT82" s="367"/>
      <c r="BU82" s="367"/>
      <c r="BV82" s="367"/>
    </row>
    <row r="83" spans="56:74" ht="10" x14ac:dyDescent="0.2">
      <c r="BD83" s="367"/>
      <c r="BE83" s="367"/>
      <c r="BF83" s="367"/>
      <c r="BK83" s="367"/>
      <c r="BL83" s="367"/>
      <c r="BM83" s="367"/>
      <c r="BN83" s="367"/>
      <c r="BO83" s="367"/>
      <c r="BP83" s="367"/>
      <c r="BQ83" s="367"/>
      <c r="BR83" s="367"/>
      <c r="BS83" s="367"/>
      <c r="BT83" s="367"/>
      <c r="BU83" s="367"/>
      <c r="BV83" s="367"/>
    </row>
    <row r="84" spans="56:74" ht="10" x14ac:dyDescent="0.2">
      <c r="BD84" s="367"/>
      <c r="BE84" s="367"/>
      <c r="BF84" s="367"/>
      <c r="BK84" s="367"/>
      <c r="BL84" s="367"/>
      <c r="BM84" s="367"/>
      <c r="BN84" s="367"/>
      <c r="BO84" s="367"/>
      <c r="BP84" s="367"/>
      <c r="BQ84" s="367"/>
      <c r="BR84" s="367"/>
      <c r="BS84" s="367"/>
      <c r="BT84" s="367"/>
      <c r="BU84" s="367"/>
      <c r="BV84" s="367"/>
    </row>
    <row r="85" spans="56:74" ht="10" x14ac:dyDescent="0.2">
      <c r="BD85" s="367"/>
      <c r="BE85" s="367"/>
      <c r="BF85" s="367"/>
      <c r="BK85" s="367"/>
      <c r="BL85" s="367"/>
      <c r="BM85" s="367"/>
      <c r="BN85" s="367"/>
      <c r="BO85" s="367"/>
      <c r="BP85" s="367"/>
      <c r="BQ85" s="367"/>
      <c r="BR85" s="367"/>
      <c r="BS85" s="367"/>
      <c r="BT85" s="367"/>
      <c r="BU85" s="367"/>
      <c r="BV85" s="367"/>
    </row>
    <row r="86" spans="56:74" ht="10" x14ac:dyDescent="0.2">
      <c r="BD86" s="367"/>
      <c r="BE86" s="367"/>
      <c r="BF86" s="367"/>
      <c r="BK86" s="367"/>
      <c r="BL86" s="367"/>
      <c r="BM86" s="367"/>
      <c r="BN86" s="367"/>
      <c r="BO86" s="367"/>
      <c r="BP86" s="367"/>
      <c r="BQ86" s="367"/>
      <c r="BR86" s="367"/>
      <c r="BS86" s="367"/>
      <c r="BT86" s="367"/>
      <c r="BU86" s="367"/>
      <c r="BV86" s="367"/>
    </row>
    <row r="87" spans="56:74" ht="10" x14ac:dyDescent="0.2">
      <c r="BD87" s="367"/>
      <c r="BE87" s="367"/>
      <c r="BF87" s="367"/>
      <c r="BK87" s="367"/>
      <c r="BL87" s="367"/>
      <c r="BM87" s="367"/>
      <c r="BN87" s="367"/>
      <c r="BO87" s="367"/>
      <c r="BP87" s="367"/>
      <c r="BQ87" s="367"/>
      <c r="BR87" s="367"/>
      <c r="BS87" s="367"/>
      <c r="BT87" s="367"/>
      <c r="BU87" s="367"/>
      <c r="BV87" s="367"/>
    </row>
    <row r="88" spans="56:74" ht="10" x14ac:dyDescent="0.2">
      <c r="BD88" s="367"/>
      <c r="BE88" s="367"/>
      <c r="BF88" s="367"/>
      <c r="BK88" s="367"/>
      <c r="BL88" s="367"/>
      <c r="BM88" s="367"/>
      <c r="BN88" s="367"/>
      <c r="BO88" s="367"/>
      <c r="BP88" s="367"/>
      <c r="BQ88" s="367"/>
      <c r="BR88" s="367"/>
      <c r="BS88" s="367"/>
      <c r="BT88" s="367"/>
      <c r="BU88" s="367"/>
      <c r="BV88" s="367"/>
    </row>
    <row r="89" spans="56:74" ht="10" x14ac:dyDescent="0.2">
      <c r="BD89" s="367"/>
      <c r="BE89" s="367"/>
      <c r="BF89" s="367"/>
      <c r="BK89" s="367"/>
      <c r="BL89" s="367"/>
      <c r="BM89" s="367"/>
      <c r="BN89" s="367"/>
      <c r="BO89" s="367"/>
      <c r="BP89" s="367"/>
      <c r="BQ89" s="367"/>
      <c r="BR89" s="367"/>
      <c r="BS89" s="367"/>
      <c r="BT89" s="367"/>
      <c r="BU89" s="367"/>
      <c r="BV89" s="367"/>
    </row>
    <row r="90" spans="56:74" ht="10" x14ac:dyDescent="0.2">
      <c r="BD90" s="367"/>
      <c r="BE90" s="367"/>
      <c r="BF90" s="367"/>
      <c r="BK90" s="367"/>
      <c r="BL90" s="367"/>
      <c r="BM90" s="367"/>
      <c r="BN90" s="367"/>
      <c r="BO90" s="367"/>
      <c r="BP90" s="367"/>
      <c r="BQ90" s="367"/>
      <c r="BR90" s="367"/>
      <c r="BS90" s="367"/>
      <c r="BT90" s="367"/>
      <c r="BU90" s="367"/>
      <c r="BV90" s="367"/>
    </row>
    <row r="91" spans="56:74" ht="10" x14ac:dyDescent="0.2">
      <c r="BD91" s="367"/>
      <c r="BE91" s="367"/>
      <c r="BF91" s="367"/>
      <c r="BK91" s="367"/>
      <c r="BL91" s="367"/>
      <c r="BM91" s="367"/>
      <c r="BN91" s="367"/>
      <c r="BO91" s="367"/>
      <c r="BP91" s="367"/>
      <c r="BQ91" s="367"/>
      <c r="BR91" s="367"/>
      <c r="BS91" s="367"/>
      <c r="BT91" s="367"/>
      <c r="BU91" s="367"/>
      <c r="BV91" s="367"/>
    </row>
    <row r="92" spans="56:74" ht="10" x14ac:dyDescent="0.2">
      <c r="BD92" s="367"/>
      <c r="BE92" s="367"/>
      <c r="BF92" s="367"/>
      <c r="BK92" s="367"/>
      <c r="BL92" s="367"/>
      <c r="BM92" s="367"/>
      <c r="BN92" s="367"/>
      <c r="BO92" s="367"/>
      <c r="BP92" s="367"/>
      <c r="BQ92" s="367"/>
      <c r="BR92" s="367"/>
      <c r="BS92" s="367"/>
      <c r="BT92" s="367"/>
      <c r="BU92" s="367"/>
      <c r="BV92" s="367"/>
    </row>
    <row r="93" spans="56:74" ht="10" x14ac:dyDescent="0.2">
      <c r="BD93" s="367"/>
      <c r="BE93" s="367"/>
      <c r="BF93" s="367"/>
      <c r="BK93" s="367"/>
      <c r="BL93" s="367"/>
      <c r="BM93" s="367"/>
      <c r="BN93" s="367"/>
      <c r="BO93" s="367"/>
      <c r="BP93" s="367"/>
      <c r="BQ93" s="367"/>
      <c r="BR93" s="367"/>
      <c r="BS93" s="367"/>
      <c r="BT93" s="367"/>
      <c r="BU93" s="367"/>
      <c r="BV93" s="367"/>
    </row>
    <row r="94" spans="56:74" ht="10" x14ac:dyDescent="0.2">
      <c r="BD94" s="367"/>
      <c r="BE94" s="367"/>
      <c r="BF94" s="367"/>
      <c r="BK94" s="367"/>
      <c r="BL94" s="367"/>
      <c r="BM94" s="367"/>
      <c r="BN94" s="367"/>
      <c r="BO94" s="367"/>
      <c r="BP94" s="367"/>
      <c r="BQ94" s="367"/>
      <c r="BR94" s="367"/>
      <c r="BS94" s="367"/>
      <c r="BT94" s="367"/>
      <c r="BU94" s="367"/>
      <c r="BV94" s="367"/>
    </row>
    <row r="95" spans="56:74" ht="10" x14ac:dyDescent="0.2">
      <c r="BD95" s="367"/>
      <c r="BE95" s="367"/>
      <c r="BF95" s="367"/>
      <c r="BK95" s="367"/>
      <c r="BL95" s="367"/>
      <c r="BM95" s="367"/>
      <c r="BN95" s="367"/>
      <c r="BO95" s="367"/>
      <c r="BP95" s="367"/>
      <c r="BQ95" s="367"/>
      <c r="BR95" s="367"/>
      <c r="BS95" s="367"/>
      <c r="BT95" s="367"/>
      <c r="BU95" s="367"/>
      <c r="BV95" s="367"/>
    </row>
    <row r="96" spans="56:74" ht="10" x14ac:dyDescent="0.2">
      <c r="BD96" s="367"/>
      <c r="BE96" s="367"/>
      <c r="BF96" s="367"/>
      <c r="BK96" s="367"/>
      <c r="BL96" s="367"/>
      <c r="BM96" s="367"/>
      <c r="BN96" s="367"/>
      <c r="BO96" s="367"/>
      <c r="BP96" s="367"/>
      <c r="BQ96" s="367"/>
      <c r="BR96" s="367"/>
      <c r="BS96" s="367"/>
      <c r="BT96" s="367"/>
      <c r="BU96" s="367"/>
      <c r="BV96" s="367"/>
    </row>
    <row r="97" spans="56:74" ht="10" x14ac:dyDescent="0.2">
      <c r="BD97" s="367"/>
      <c r="BE97" s="367"/>
      <c r="BF97" s="367"/>
      <c r="BK97" s="367"/>
      <c r="BL97" s="367"/>
      <c r="BM97" s="367"/>
      <c r="BN97" s="367"/>
      <c r="BO97" s="367"/>
      <c r="BP97" s="367"/>
      <c r="BQ97" s="367"/>
      <c r="BR97" s="367"/>
      <c r="BS97" s="367"/>
      <c r="BT97" s="367"/>
      <c r="BU97" s="367"/>
      <c r="BV97" s="367"/>
    </row>
    <row r="98" spans="56:74" ht="10" x14ac:dyDescent="0.2">
      <c r="BD98" s="367"/>
      <c r="BE98" s="367"/>
      <c r="BF98" s="367"/>
      <c r="BK98" s="367"/>
      <c r="BL98" s="367"/>
      <c r="BM98" s="367"/>
      <c r="BN98" s="367"/>
      <c r="BO98" s="367"/>
      <c r="BP98" s="367"/>
      <c r="BQ98" s="367"/>
      <c r="BR98" s="367"/>
      <c r="BS98" s="367"/>
      <c r="BT98" s="367"/>
      <c r="BU98" s="367"/>
      <c r="BV98" s="367"/>
    </row>
    <row r="99" spans="56:74" ht="10" x14ac:dyDescent="0.2">
      <c r="BD99" s="367"/>
      <c r="BE99" s="367"/>
      <c r="BF99" s="367"/>
      <c r="BK99" s="367"/>
      <c r="BL99" s="367"/>
      <c r="BM99" s="367"/>
      <c r="BN99" s="367"/>
      <c r="BO99" s="367"/>
      <c r="BP99" s="367"/>
      <c r="BQ99" s="367"/>
      <c r="BR99" s="367"/>
      <c r="BS99" s="367"/>
      <c r="BT99" s="367"/>
      <c r="BU99" s="367"/>
      <c r="BV99" s="367"/>
    </row>
    <row r="100" spans="56:74" ht="10" x14ac:dyDescent="0.2">
      <c r="BD100" s="367"/>
      <c r="BE100" s="367"/>
      <c r="BF100" s="367"/>
      <c r="BK100" s="367"/>
      <c r="BL100" s="367"/>
      <c r="BM100" s="367"/>
      <c r="BN100" s="367"/>
      <c r="BO100" s="367"/>
      <c r="BP100" s="367"/>
      <c r="BQ100" s="367"/>
      <c r="BR100" s="367"/>
      <c r="BS100" s="367"/>
      <c r="BT100" s="367"/>
      <c r="BU100" s="367"/>
      <c r="BV100" s="367"/>
    </row>
    <row r="101" spans="56:74" ht="10" x14ac:dyDescent="0.2">
      <c r="BD101" s="367"/>
      <c r="BE101" s="367"/>
      <c r="BF101" s="367"/>
      <c r="BK101" s="367"/>
      <c r="BL101" s="367"/>
      <c r="BM101" s="367"/>
      <c r="BN101" s="367"/>
      <c r="BO101" s="367"/>
      <c r="BP101" s="367"/>
      <c r="BQ101" s="367"/>
      <c r="BR101" s="367"/>
      <c r="BS101" s="367"/>
      <c r="BT101" s="367"/>
      <c r="BU101" s="367"/>
      <c r="BV101" s="367"/>
    </row>
    <row r="102" spans="56:74" ht="10" x14ac:dyDescent="0.2">
      <c r="BD102" s="367"/>
      <c r="BE102" s="367"/>
      <c r="BF102" s="367"/>
      <c r="BK102" s="367"/>
      <c r="BL102" s="367"/>
      <c r="BM102" s="367"/>
      <c r="BN102" s="367"/>
      <c r="BO102" s="367"/>
      <c r="BP102" s="367"/>
      <c r="BQ102" s="367"/>
      <c r="BR102" s="367"/>
      <c r="BS102" s="367"/>
      <c r="BT102" s="367"/>
      <c r="BU102" s="367"/>
      <c r="BV102" s="367"/>
    </row>
    <row r="103" spans="56:74" ht="10" x14ac:dyDescent="0.2">
      <c r="BD103" s="367"/>
      <c r="BE103" s="367"/>
      <c r="BF103" s="367"/>
      <c r="BK103" s="367"/>
      <c r="BL103" s="367"/>
      <c r="BM103" s="367"/>
      <c r="BN103" s="367"/>
      <c r="BO103" s="367"/>
      <c r="BP103" s="367"/>
      <c r="BQ103" s="367"/>
      <c r="BR103" s="367"/>
      <c r="BS103" s="367"/>
      <c r="BT103" s="367"/>
      <c r="BU103" s="367"/>
      <c r="BV103" s="367"/>
    </row>
    <row r="104" spans="56:74" ht="10" x14ac:dyDescent="0.2">
      <c r="BD104" s="367"/>
      <c r="BE104" s="367"/>
      <c r="BF104" s="367"/>
      <c r="BK104" s="367"/>
      <c r="BL104" s="367"/>
      <c r="BM104" s="367"/>
      <c r="BN104" s="367"/>
      <c r="BO104" s="367"/>
      <c r="BP104" s="367"/>
      <c r="BQ104" s="367"/>
      <c r="BR104" s="367"/>
      <c r="BS104" s="367"/>
      <c r="BT104" s="367"/>
      <c r="BU104" s="367"/>
      <c r="BV104" s="367"/>
    </row>
    <row r="105" spans="56:74" x14ac:dyDescent="0.25">
      <c r="BK105" s="367"/>
      <c r="BL105" s="367"/>
      <c r="BM105" s="367"/>
      <c r="BN105" s="367"/>
      <c r="BO105" s="367"/>
      <c r="BP105" s="367"/>
      <c r="BQ105" s="367"/>
      <c r="BR105" s="367"/>
      <c r="BS105" s="367"/>
      <c r="BT105" s="367"/>
      <c r="BU105" s="367"/>
      <c r="BV105" s="367"/>
    </row>
    <row r="106" spans="56:74" x14ac:dyDescent="0.25">
      <c r="BK106" s="367"/>
      <c r="BL106" s="367"/>
      <c r="BM106" s="367"/>
      <c r="BN106" s="367"/>
      <c r="BO106" s="367"/>
      <c r="BP106" s="367"/>
      <c r="BQ106" s="367"/>
      <c r="BR106" s="367"/>
      <c r="BS106" s="367"/>
      <c r="BT106" s="367"/>
      <c r="BU106" s="367"/>
      <c r="BV106" s="367"/>
    </row>
    <row r="107" spans="56:74" x14ac:dyDescent="0.25">
      <c r="BK107" s="367"/>
      <c r="BL107" s="367"/>
      <c r="BM107" s="367"/>
      <c r="BN107" s="367"/>
      <c r="BO107" s="367"/>
      <c r="BP107" s="367"/>
      <c r="BQ107" s="367"/>
      <c r="BR107" s="367"/>
      <c r="BS107" s="367"/>
      <c r="BT107" s="367"/>
      <c r="BU107" s="367"/>
      <c r="BV107" s="367"/>
    </row>
    <row r="108" spans="56:74" x14ac:dyDescent="0.25">
      <c r="BK108" s="367"/>
      <c r="BL108" s="367"/>
      <c r="BM108" s="367"/>
      <c r="BN108" s="367"/>
      <c r="BO108" s="367"/>
      <c r="BP108" s="367"/>
      <c r="BQ108" s="367"/>
      <c r="BR108" s="367"/>
      <c r="BS108" s="367"/>
      <c r="BT108" s="367"/>
      <c r="BU108" s="367"/>
      <c r="BV108" s="367"/>
    </row>
    <row r="109" spans="56:74" x14ac:dyDescent="0.25">
      <c r="BK109" s="367"/>
      <c r="BL109" s="367"/>
      <c r="BM109" s="367"/>
      <c r="BN109" s="367"/>
      <c r="BO109" s="367"/>
      <c r="BP109" s="367"/>
      <c r="BQ109" s="367"/>
      <c r="BR109" s="367"/>
      <c r="BS109" s="367"/>
      <c r="BT109" s="367"/>
      <c r="BU109" s="367"/>
      <c r="BV109" s="367"/>
    </row>
    <row r="110" spans="56:74" x14ac:dyDescent="0.25">
      <c r="BK110" s="367"/>
      <c r="BL110" s="367"/>
      <c r="BM110" s="367"/>
      <c r="BN110" s="367"/>
      <c r="BO110" s="367"/>
      <c r="BP110" s="367"/>
      <c r="BQ110" s="367"/>
      <c r="BR110" s="367"/>
      <c r="BS110" s="367"/>
      <c r="BT110" s="367"/>
      <c r="BU110" s="367"/>
      <c r="BV110" s="367"/>
    </row>
    <row r="111" spans="56:74" x14ac:dyDescent="0.25">
      <c r="BK111" s="367"/>
      <c r="BL111" s="367"/>
      <c r="BM111" s="367"/>
      <c r="BN111" s="367"/>
      <c r="BO111" s="367"/>
      <c r="BP111" s="367"/>
      <c r="BQ111" s="367"/>
      <c r="BR111" s="367"/>
      <c r="BS111" s="367"/>
      <c r="BT111" s="367"/>
      <c r="BU111" s="367"/>
      <c r="BV111" s="367"/>
    </row>
    <row r="112" spans="56:74" x14ac:dyDescent="0.25">
      <c r="BK112" s="367"/>
      <c r="BL112" s="367"/>
      <c r="BM112" s="367"/>
      <c r="BN112" s="367"/>
      <c r="BO112" s="367"/>
      <c r="BP112" s="367"/>
      <c r="BQ112" s="367"/>
      <c r="BR112" s="367"/>
      <c r="BS112" s="367"/>
      <c r="BT112" s="367"/>
      <c r="BU112" s="367"/>
      <c r="BV112" s="367"/>
    </row>
    <row r="113" spans="63:74" x14ac:dyDescent="0.25">
      <c r="BK113" s="367"/>
      <c r="BL113" s="367"/>
      <c r="BM113" s="367"/>
      <c r="BN113" s="367"/>
      <c r="BO113" s="367"/>
      <c r="BP113" s="367"/>
      <c r="BQ113" s="367"/>
      <c r="BR113" s="367"/>
      <c r="BS113" s="367"/>
      <c r="BT113" s="367"/>
      <c r="BU113" s="367"/>
      <c r="BV113" s="367"/>
    </row>
    <row r="114" spans="63:74" x14ac:dyDescent="0.25">
      <c r="BK114" s="367"/>
      <c r="BL114" s="367"/>
      <c r="BM114" s="367"/>
      <c r="BN114" s="367"/>
      <c r="BO114" s="367"/>
      <c r="BP114" s="367"/>
      <c r="BQ114" s="367"/>
      <c r="BR114" s="367"/>
      <c r="BS114" s="367"/>
      <c r="BT114" s="367"/>
      <c r="BU114" s="367"/>
      <c r="BV114" s="367"/>
    </row>
    <row r="115" spans="63:74" x14ac:dyDescent="0.25">
      <c r="BK115" s="367"/>
      <c r="BL115" s="367"/>
      <c r="BM115" s="367"/>
      <c r="BN115" s="367"/>
      <c r="BO115" s="367"/>
      <c r="BP115" s="367"/>
      <c r="BQ115" s="367"/>
      <c r="BR115" s="367"/>
      <c r="BS115" s="367"/>
      <c r="BT115" s="367"/>
      <c r="BU115" s="367"/>
      <c r="BV115" s="367"/>
    </row>
    <row r="116" spans="63:74" x14ac:dyDescent="0.25">
      <c r="BK116" s="367"/>
      <c r="BL116" s="367"/>
      <c r="BM116" s="367"/>
      <c r="BN116" s="367"/>
      <c r="BO116" s="367"/>
      <c r="BP116" s="367"/>
      <c r="BQ116" s="367"/>
      <c r="BR116" s="367"/>
      <c r="BS116" s="367"/>
      <c r="BT116" s="367"/>
      <c r="BU116" s="367"/>
      <c r="BV116" s="367"/>
    </row>
    <row r="117" spans="63:74" x14ac:dyDescent="0.25">
      <c r="BK117" s="367"/>
      <c r="BL117" s="367"/>
      <c r="BM117" s="367"/>
      <c r="BN117" s="367"/>
      <c r="BO117" s="367"/>
      <c r="BP117" s="367"/>
      <c r="BQ117" s="367"/>
      <c r="BR117" s="367"/>
      <c r="BS117" s="367"/>
      <c r="BT117" s="367"/>
      <c r="BU117" s="367"/>
      <c r="BV117" s="367"/>
    </row>
    <row r="118" spans="63:74" x14ac:dyDescent="0.25">
      <c r="BK118" s="367"/>
      <c r="BL118" s="367"/>
      <c r="BM118" s="367"/>
      <c r="BN118" s="367"/>
      <c r="BO118" s="367"/>
      <c r="BP118" s="367"/>
      <c r="BQ118" s="367"/>
      <c r="BR118" s="367"/>
      <c r="BS118" s="367"/>
      <c r="BT118" s="367"/>
      <c r="BU118" s="367"/>
      <c r="BV118" s="367"/>
    </row>
    <row r="119" spans="63:74" x14ac:dyDescent="0.25">
      <c r="BK119" s="367"/>
      <c r="BL119" s="367"/>
      <c r="BM119" s="367"/>
      <c r="BN119" s="367"/>
      <c r="BO119" s="367"/>
      <c r="BP119" s="367"/>
      <c r="BQ119" s="367"/>
      <c r="BR119" s="367"/>
      <c r="BS119" s="367"/>
      <c r="BT119" s="367"/>
      <c r="BU119" s="367"/>
      <c r="BV119" s="367"/>
    </row>
    <row r="120" spans="63:74" x14ac:dyDescent="0.25">
      <c r="BK120" s="367"/>
      <c r="BL120" s="367"/>
      <c r="BM120" s="367"/>
      <c r="BN120" s="367"/>
      <c r="BO120" s="367"/>
      <c r="BP120" s="367"/>
      <c r="BQ120" s="367"/>
      <c r="BR120" s="367"/>
      <c r="BS120" s="367"/>
      <c r="BT120" s="367"/>
      <c r="BU120" s="367"/>
      <c r="BV120" s="367"/>
    </row>
    <row r="121" spans="63:74" x14ac:dyDescent="0.25">
      <c r="BK121" s="367"/>
      <c r="BL121" s="367"/>
      <c r="BM121" s="367"/>
      <c r="BN121" s="367"/>
      <c r="BO121" s="367"/>
      <c r="BP121" s="367"/>
      <c r="BQ121" s="367"/>
      <c r="BR121" s="367"/>
      <c r="BS121" s="367"/>
      <c r="BT121" s="367"/>
      <c r="BU121" s="367"/>
      <c r="BV121" s="367"/>
    </row>
    <row r="122" spans="63:74" x14ac:dyDescent="0.25">
      <c r="BK122" s="367"/>
      <c r="BL122" s="367"/>
      <c r="BM122" s="367"/>
      <c r="BN122" s="367"/>
      <c r="BO122" s="367"/>
      <c r="BP122" s="367"/>
      <c r="BQ122" s="367"/>
      <c r="BR122" s="367"/>
      <c r="BS122" s="367"/>
      <c r="BT122" s="367"/>
      <c r="BU122" s="367"/>
      <c r="BV122" s="367"/>
    </row>
    <row r="123" spans="63:74" x14ac:dyDescent="0.25">
      <c r="BK123" s="367"/>
      <c r="BL123" s="367"/>
      <c r="BM123" s="367"/>
      <c r="BN123" s="367"/>
      <c r="BO123" s="367"/>
      <c r="BP123" s="367"/>
      <c r="BQ123" s="367"/>
      <c r="BR123" s="367"/>
      <c r="BS123" s="367"/>
      <c r="BT123" s="367"/>
      <c r="BU123" s="367"/>
      <c r="BV123" s="367"/>
    </row>
    <row r="124" spans="63:74" x14ac:dyDescent="0.25">
      <c r="BK124" s="367"/>
      <c r="BL124" s="367"/>
      <c r="BM124" s="367"/>
      <c r="BN124" s="367"/>
      <c r="BO124" s="367"/>
      <c r="BP124" s="367"/>
      <c r="BQ124" s="367"/>
      <c r="BR124" s="367"/>
      <c r="BS124" s="367"/>
      <c r="BT124" s="367"/>
      <c r="BU124" s="367"/>
      <c r="BV124" s="367"/>
    </row>
    <row r="125" spans="63:74" x14ac:dyDescent="0.25">
      <c r="BK125" s="367"/>
      <c r="BL125" s="367"/>
      <c r="BM125" s="367"/>
      <c r="BN125" s="367"/>
      <c r="BO125" s="367"/>
      <c r="BP125" s="367"/>
      <c r="BQ125" s="367"/>
      <c r="BR125" s="367"/>
      <c r="BS125" s="367"/>
      <c r="BT125" s="367"/>
      <c r="BU125" s="367"/>
      <c r="BV125" s="367"/>
    </row>
    <row r="126" spans="63:74" x14ac:dyDescent="0.25">
      <c r="BK126" s="367"/>
      <c r="BL126" s="367"/>
      <c r="BM126" s="367"/>
      <c r="BN126" s="367"/>
      <c r="BO126" s="367"/>
      <c r="BP126" s="367"/>
      <c r="BQ126" s="367"/>
      <c r="BR126" s="367"/>
      <c r="BS126" s="367"/>
      <c r="BT126" s="367"/>
      <c r="BU126" s="367"/>
      <c r="BV126" s="367"/>
    </row>
    <row r="127" spans="63:74" x14ac:dyDescent="0.25">
      <c r="BK127" s="367"/>
      <c r="BL127" s="367"/>
      <c r="BM127" s="367"/>
      <c r="BN127" s="367"/>
      <c r="BO127" s="367"/>
      <c r="BP127" s="367"/>
      <c r="BQ127" s="367"/>
      <c r="BR127" s="367"/>
      <c r="BS127" s="367"/>
      <c r="BT127" s="367"/>
      <c r="BU127" s="367"/>
      <c r="BV127" s="367"/>
    </row>
    <row r="128" spans="63:74" x14ac:dyDescent="0.25">
      <c r="BK128" s="367"/>
      <c r="BL128" s="367"/>
      <c r="BM128" s="367"/>
      <c r="BN128" s="367"/>
      <c r="BO128" s="367"/>
      <c r="BP128" s="367"/>
      <c r="BQ128" s="367"/>
      <c r="BR128" s="367"/>
      <c r="BS128" s="367"/>
      <c r="BT128" s="367"/>
      <c r="BU128" s="367"/>
      <c r="BV128" s="367"/>
    </row>
    <row r="129" spans="63:74" x14ac:dyDescent="0.25">
      <c r="BK129" s="367"/>
      <c r="BL129" s="367"/>
      <c r="BM129" s="367"/>
      <c r="BN129" s="367"/>
      <c r="BO129" s="367"/>
      <c r="BP129" s="367"/>
      <c r="BQ129" s="367"/>
      <c r="BR129" s="367"/>
      <c r="BS129" s="367"/>
      <c r="BT129" s="367"/>
      <c r="BU129" s="367"/>
      <c r="BV129" s="367"/>
    </row>
    <row r="130" spans="63:74" x14ac:dyDescent="0.25">
      <c r="BK130" s="367"/>
      <c r="BL130" s="367"/>
      <c r="BM130" s="367"/>
      <c r="BN130" s="367"/>
      <c r="BO130" s="367"/>
      <c r="BP130" s="367"/>
      <c r="BQ130" s="367"/>
      <c r="BR130" s="367"/>
      <c r="BS130" s="367"/>
      <c r="BT130" s="367"/>
      <c r="BU130" s="367"/>
      <c r="BV130" s="367"/>
    </row>
    <row r="131" spans="63:74" x14ac:dyDescent="0.25">
      <c r="BK131" s="367"/>
      <c r="BL131" s="367"/>
      <c r="BM131" s="367"/>
      <c r="BN131" s="367"/>
      <c r="BO131" s="367"/>
      <c r="BP131" s="367"/>
      <c r="BQ131" s="367"/>
      <c r="BR131" s="367"/>
      <c r="BS131" s="367"/>
      <c r="BT131" s="367"/>
      <c r="BU131" s="367"/>
      <c r="BV131" s="367"/>
    </row>
    <row r="132" spans="63:74" x14ac:dyDescent="0.25">
      <c r="BK132" s="367"/>
      <c r="BL132" s="367"/>
      <c r="BM132" s="367"/>
      <c r="BN132" s="367"/>
      <c r="BO132" s="367"/>
      <c r="BP132" s="367"/>
      <c r="BQ132" s="367"/>
      <c r="BR132" s="367"/>
      <c r="BS132" s="367"/>
      <c r="BT132" s="367"/>
      <c r="BU132" s="367"/>
      <c r="BV132" s="367"/>
    </row>
    <row r="133" spans="63:74" x14ac:dyDescent="0.25">
      <c r="BK133" s="367"/>
      <c r="BL133" s="367"/>
      <c r="BM133" s="367"/>
      <c r="BN133" s="367"/>
      <c r="BO133" s="367"/>
      <c r="BP133" s="367"/>
      <c r="BQ133" s="367"/>
      <c r="BR133" s="367"/>
      <c r="BS133" s="367"/>
      <c r="BT133" s="367"/>
      <c r="BU133" s="367"/>
      <c r="BV133" s="367"/>
    </row>
    <row r="134" spans="63:74" x14ac:dyDescent="0.25">
      <c r="BK134" s="367"/>
      <c r="BL134" s="367"/>
      <c r="BM134" s="367"/>
      <c r="BN134" s="367"/>
      <c r="BO134" s="367"/>
      <c r="BP134" s="367"/>
      <c r="BQ134" s="367"/>
      <c r="BR134" s="367"/>
      <c r="BS134" s="367"/>
      <c r="BT134" s="367"/>
      <c r="BU134" s="367"/>
      <c r="BV134" s="367"/>
    </row>
    <row r="135" spans="63:74" x14ac:dyDescent="0.25">
      <c r="BK135" s="367"/>
      <c r="BL135" s="367"/>
      <c r="BM135" s="367"/>
      <c r="BN135" s="367"/>
      <c r="BO135" s="367"/>
      <c r="BP135" s="367"/>
      <c r="BQ135" s="367"/>
      <c r="BR135" s="367"/>
      <c r="BS135" s="367"/>
      <c r="BT135" s="367"/>
      <c r="BU135" s="367"/>
      <c r="BV135" s="367"/>
    </row>
    <row r="136" spans="63:74" x14ac:dyDescent="0.25">
      <c r="BK136" s="367"/>
      <c r="BL136" s="367"/>
      <c r="BM136" s="367"/>
      <c r="BN136" s="367"/>
      <c r="BO136" s="367"/>
      <c r="BP136" s="367"/>
      <c r="BQ136" s="367"/>
      <c r="BR136" s="367"/>
      <c r="BS136" s="367"/>
      <c r="BT136" s="367"/>
      <c r="BU136" s="367"/>
      <c r="BV136" s="367"/>
    </row>
    <row r="137" spans="63:74" x14ac:dyDescent="0.25">
      <c r="BK137" s="367"/>
      <c r="BL137" s="367"/>
      <c r="BM137" s="367"/>
      <c r="BN137" s="367"/>
      <c r="BO137" s="367"/>
      <c r="BP137" s="367"/>
      <c r="BQ137" s="367"/>
      <c r="BR137" s="367"/>
      <c r="BS137" s="367"/>
      <c r="BT137" s="367"/>
      <c r="BU137" s="367"/>
      <c r="BV137" s="367"/>
    </row>
    <row r="138" spans="63:74" x14ac:dyDescent="0.25">
      <c r="BK138" s="367"/>
      <c r="BL138" s="367"/>
      <c r="BM138" s="367"/>
      <c r="BN138" s="367"/>
      <c r="BO138" s="367"/>
      <c r="BP138" s="367"/>
      <c r="BQ138" s="367"/>
      <c r="BR138" s="367"/>
      <c r="BS138" s="367"/>
      <c r="BT138" s="367"/>
      <c r="BU138" s="367"/>
      <c r="BV138" s="367"/>
    </row>
    <row r="139" spans="63:74" x14ac:dyDescent="0.25">
      <c r="BK139" s="367"/>
      <c r="BL139" s="367"/>
      <c r="BM139" s="367"/>
      <c r="BN139" s="367"/>
      <c r="BO139" s="367"/>
      <c r="BP139" s="367"/>
      <c r="BQ139" s="367"/>
      <c r="BR139" s="367"/>
      <c r="BS139" s="367"/>
      <c r="BT139" s="367"/>
      <c r="BU139" s="367"/>
      <c r="BV139" s="367"/>
    </row>
    <row r="140" spans="63:74" x14ac:dyDescent="0.25">
      <c r="BK140" s="367"/>
      <c r="BL140" s="367"/>
      <c r="BM140" s="367"/>
      <c r="BN140" s="367"/>
      <c r="BO140" s="367"/>
      <c r="BP140" s="367"/>
      <c r="BQ140" s="367"/>
      <c r="BR140" s="367"/>
      <c r="BS140" s="367"/>
      <c r="BT140" s="367"/>
      <c r="BU140" s="367"/>
      <c r="BV140" s="367"/>
    </row>
    <row r="141" spans="63:74" x14ac:dyDescent="0.25">
      <c r="BK141" s="367"/>
      <c r="BL141" s="367"/>
      <c r="BM141" s="367"/>
      <c r="BN141" s="367"/>
      <c r="BO141" s="367"/>
      <c r="BP141" s="367"/>
      <c r="BQ141" s="367"/>
      <c r="BR141" s="367"/>
      <c r="BS141" s="367"/>
      <c r="BT141" s="367"/>
      <c r="BU141" s="367"/>
      <c r="BV141" s="367"/>
    </row>
  </sheetData>
  <mergeCells count="24">
    <mergeCell ref="B78:Q78"/>
    <mergeCell ref="B79:Q79"/>
    <mergeCell ref="B72:Q72"/>
    <mergeCell ref="B73:Q73"/>
    <mergeCell ref="B76:Q76"/>
    <mergeCell ref="B77:Q77"/>
    <mergeCell ref="B74:Q74"/>
    <mergeCell ref="B75:Q75"/>
    <mergeCell ref="A1:A2"/>
    <mergeCell ref="B71:Q71"/>
    <mergeCell ref="B64:Q64"/>
    <mergeCell ref="B65:Q65"/>
    <mergeCell ref="B66:Q66"/>
    <mergeCell ref="B1:AL1"/>
    <mergeCell ref="C3:N3"/>
    <mergeCell ref="O3:Z3"/>
    <mergeCell ref="AA3:AL3"/>
    <mergeCell ref="BK3:BV3"/>
    <mergeCell ref="AY3:BJ3"/>
    <mergeCell ref="AM3:AX3"/>
    <mergeCell ref="B70:Q70"/>
    <mergeCell ref="B68:Q68"/>
    <mergeCell ref="B67:Q67"/>
    <mergeCell ref="B69:Q69"/>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2022-04-08T13:24:03Z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